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VANET\Downloads\"/>
    </mc:Choice>
  </mc:AlternateContent>
  <xr:revisionPtr revIDLastSave="0" documentId="13_ncr:1_{ED6F8F2E-C8BF-4FBD-9A5A-6CC8F641D0DF}" xr6:coauthVersionLast="45" xr6:coauthVersionMax="45" xr10:uidLastSave="{00000000-0000-0000-0000-000000000000}"/>
  <bookViews>
    <workbookView xWindow="-120" yWindow="-120" windowWidth="29040" windowHeight="15840" tabRatio="680" activeTab="5" xr2:uid="{00000000-000D-0000-FFFF-FFFF00000000}"/>
  </bookViews>
  <sheets>
    <sheet name="carat" sheetId="37" r:id="rId1"/>
    <sheet name="SITPAT" sheetId="2" r:id="rId2"/>
    <sheet name="ERESULT" sheetId="3" r:id="rId3"/>
    <sheet name="EEPN " sheetId="4" r:id="rId4"/>
    <sheet name="EFE" sheetId="30" r:id="rId5"/>
    <sheet name="NOTAS" sheetId="5" r:id="rId6"/>
    <sheet name="Hoja1" sheetId="38" r:id="rId7"/>
  </sheets>
  <definedNames>
    <definedName name="_xlnm.Print_Area" localSheetId="0">carat!$A$5:$H$47</definedName>
    <definedName name="_xlnm.Print_Area" localSheetId="4">EFE!$A$1:$H$92</definedName>
    <definedName name="_xlnm.Print_Area" localSheetId="2">ERESULT!$A$1:$H$39</definedName>
    <definedName name="_xlnm.Print_Area" localSheetId="5">NOTAS!$A$1:$E$189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8" i="30" l="1"/>
  <c r="G49" i="30"/>
  <c r="G31" i="30"/>
  <c r="L16" i="4" l="1"/>
  <c r="B147" i="5" l="1"/>
  <c r="D140" i="5"/>
  <c r="D131" i="5"/>
  <c r="D127" i="5"/>
  <c r="D120" i="5"/>
  <c r="D113" i="5"/>
  <c r="D102" i="5"/>
  <c r="D94" i="5"/>
  <c r="D86" i="5"/>
  <c r="D79" i="5"/>
  <c r="D70" i="5"/>
  <c r="D62" i="5"/>
  <c r="D47" i="5"/>
  <c r="D36" i="5"/>
  <c r="B153" i="5" l="1"/>
  <c r="B154" i="5"/>
  <c r="H17" i="30" l="1"/>
  <c r="H16" i="30" l="1"/>
  <c r="B155" i="5"/>
  <c r="B160" i="5" s="1"/>
  <c r="G12" i="3"/>
  <c r="F12" i="3"/>
  <c r="F16" i="4"/>
  <c r="K16" i="4" s="1"/>
  <c r="F20" i="3"/>
  <c r="B94" i="5"/>
  <c r="B62" i="5"/>
  <c r="B12" i="2" s="1"/>
  <c r="B79" i="5"/>
  <c r="B14" i="2" s="1"/>
  <c r="B113" i="5"/>
  <c r="G51" i="30"/>
  <c r="G60" i="30"/>
  <c r="G71" i="30"/>
  <c r="B102" i="5"/>
  <c r="F12" i="2" s="1"/>
  <c r="B167" i="5"/>
  <c r="B165" i="5"/>
  <c r="B168" i="5" s="1"/>
  <c r="C14" i="2"/>
  <c r="B18" i="2"/>
  <c r="B19" i="2"/>
  <c r="G19" i="3"/>
  <c r="G21" i="3" s="1"/>
  <c r="G23" i="3" s="1"/>
  <c r="L18" i="4"/>
  <c r="K17" i="4"/>
  <c r="B172" i="5"/>
  <c r="G10" i="2"/>
  <c r="G11" i="2"/>
  <c r="G12" i="2"/>
  <c r="G13" i="2"/>
  <c r="G14" i="2"/>
  <c r="G15" i="2"/>
  <c r="B86" i="5"/>
  <c r="F10" i="2" s="1"/>
  <c r="F11" i="2"/>
  <c r="F13" i="2"/>
  <c r="B120" i="5"/>
  <c r="F14" i="2"/>
  <c r="B127" i="5"/>
  <c r="F15" i="2" s="1"/>
  <c r="B36" i="5"/>
  <c r="B10" i="2" s="1"/>
  <c r="C10" i="2"/>
  <c r="B47" i="5"/>
  <c r="B11" i="2" s="1"/>
  <c r="C11" i="2"/>
  <c r="C12" i="2"/>
  <c r="B70" i="5"/>
  <c r="B13" i="2" s="1"/>
  <c r="H16" i="4"/>
  <c r="B131" i="5"/>
  <c r="B140" i="5"/>
  <c r="F19" i="3" s="1"/>
  <c r="F21" i="3" s="1"/>
  <c r="F23" i="3" s="1"/>
  <c r="C21" i="2"/>
  <c r="C18" i="4"/>
  <c r="D18" i="4"/>
  <c r="D31" i="4" s="1"/>
  <c r="E18" i="4"/>
  <c r="F18" i="4"/>
  <c r="G18" i="4"/>
  <c r="H18" i="4"/>
  <c r="I18" i="4"/>
  <c r="J18" i="4"/>
  <c r="C31" i="4"/>
  <c r="E31" i="4"/>
  <c r="F31" i="4"/>
  <c r="G31" i="4"/>
  <c r="H31" i="4"/>
  <c r="I31" i="4"/>
  <c r="E147" i="5"/>
  <c r="G13" i="30"/>
  <c r="G16" i="2" l="1"/>
  <c r="G18" i="2" s="1"/>
  <c r="L29" i="4"/>
  <c r="L31" i="4" s="1"/>
  <c r="C15" i="2"/>
  <c r="C23" i="2" s="1"/>
  <c r="B174" i="5"/>
  <c r="B21" i="2"/>
  <c r="G17" i="30"/>
  <c r="G16" i="30" s="1"/>
  <c r="G75" i="30"/>
  <c r="F16" i="2"/>
  <c r="F18" i="2" s="1"/>
  <c r="J29" i="4"/>
  <c r="J31" i="4" s="1"/>
  <c r="K29" i="4"/>
  <c r="B15" i="2"/>
  <c r="B23" i="2" l="1"/>
  <c r="G20" i="2"/>
  <c r="G24" i="2" s="1"/>
  <c r="K18" i="4"/>
  <c r="K31" i="4" s="1"/>
  <c r="F20" i="2" s="1"/>
  <c r="F24" i="2" s="1"/>
</calcChain>
</file>

<file path=xl/sharedStrings.xml><?xml version="1.0" encoding="utf-8"?>
<sst xmlns="http://schemas.openxmlformats.org/spreadsheetml/2006/main" count="346" uniqueCount="252">
  <si>
    <t>Compra de acciones</t>
  </si>
  <si>
    <t>Aumento o ( disminucion) neto del efectivo</t>
  </si>
  <si>
    <t>Aumento ( disminucion) neto de los fondos</t>
  </si>
  <si>
    <t>ESTADO DE FLUJO DE EFECTIVO (Método Directo)</t>
  </si>
  <si>
    <t>Otros pagos</t>
  </si>
  <si>
    <t>Activo</t>
  </si>
  <si>
    <t>Pasivo</t>
  </si>
  <si>
    <t>Activo Corriente</t>
  </si>
  <si>
    <t>Total del pasivo corriente</t>
  </si>
  <si>
    <t>Total del activo  corriente</t>
  </si>
  <si>
    <t>Activo no Corriente</t>
  </si>
  <si>
    <t>Total del activo no corriente</t>
  </si>
  <si>
    <t xml:space="preserve">Total del pasivo </t>
  </si>
  <si>
    <t>Total del activo</t>
  </si>
  <si>
    <t>Total pasivo y patrimonio neto</t>
  </si>
  <si>
    <t xml:space="preserve">Resultado bruto </t>
  </si>
  <si>
    <t>Resultado  antes de impuestos a las ganancias</t>
  </si>
  <si>
    <t>Impuesto a las Ganancias</t>
  </si>
  <si>
    <t xml:space="preserve">Resultado final </t>
  </si>
  <si>
    <t>ESTADO DE EVOLUCION DEL PATRIMONIO NETO</t>
  </si>
  <si>
    <t>Aportes de los propietarios</t>
  </si>
  <si>
    <t xml:space="preserve">           Resultados Acumulados</t>
  </si>
  <si>
    <t>Reserva</t>
  </si>
  <si>
    <t>Resultados</t>
  </si>
  <si>
    <t>Total del</t>
  </si>
  <si>
    <t xml:space="preserve">Capital </t>
  </si>
  <si>
    <t>Aportes</t>
  </si>
  <si>
    <t>no</t>
  </si>
  <si>
    <t>patrimonio</t>
  </si>
  <si>
    <t>Rubro</t>
  </si>
  <si>
    <t>social</t>
  </si>
  <si>
    <t>Irrevocables</t>
  </si>
  <si>
    <t>Total</t>
  </si>
  <si>
    <t>Legal</t>
  </si>
  <si>
    <t>asignados</t>
  </si>
  <si>
    <t>neto</t>
  </si>
  <si>
    <t>Saldos al inicio del</t>
  </si>
  <si>
    <t>ejercicio</t>
  </si>
  <si>
    <t>Reserva legal</t>
  </si>
  <si>
    <t>Resultado del Ejercicio</t>
  </si>
  <si>
    <t>Saldos al cierre</t>
  </si>
  <si>
    <t>del ejercicio</t>
  </si>
  <si>
    <t>2.- COMPOSICION DE LOS PRINCIPALES RUBROS</t>
  </si>
  <si>
    <t>2.2.Inversiones</t>
  </si>
  <si>
    <t>Plazo fijo</t>
  </si>
  <si>
    <t>Intereses a devengar</t>
  </si>
  <si>
    <t>Materias Primas</t>
  </si>
  <si>
    <t>Proveedores</t>
  </si>
  <si>
    <t>Adelantos en cta. Cte.</t>
  </si>
  <si>
    <t>Caja</t>
  </si>
  <si>
    <t>Varios de Administración</t>
  </si>
  <si>
    <t>Impuesto a los Ingresos Brutos</t>
  </si>
  <si>
    <t>Varios de comercialización</t>
  </si>
  <si>
    <t>Ganan. Reservadas</t>
  </si>
  <si>
    <t>Ingresos brutos a pagar</t>
  </si>
  <si>
    <t>NOTAS A LOS ESTADOS CONTABLES</t>
  </si>
  <si>
    <t>CORRIENTE</t>
  </si>
  <si>
    <t>Valores a Depositar</t>
  </si>
  <si>
    <t xml:space="preserve">Bancos </t>
  </si>
  <si>
    <t>Variación de los fondos</t>
  </si>
  <si>
    <t>I.-</t>
  </si>
  <si>
    <t>Modificaciones de ejercicios anteriores</t>
  </si>
  <si>
    <t>Fondos modificados al inicio de ejercicio</t>
  </si>
  <si>
    <t>II.-</t>
  </si>
  <si>
    <t>Pasivo Corriente</t>
  </si>
  <si>
    <t>Causas de variaciones de fondos</t>
  </si>
  <si>
    <t>Actividades operativas</t>
  </si>
  <si>
    <t>Cobro por venta de bienes y servicios</t>
  </si>
  <si>
    <t>Pago a proveedores de bienes y servicios</t>
  </si>
  <si>
    <t>Pagos de otros impuestos</t>
  </si>
  <si>
    <t>Pagos al personal y cargas sociales</t>
  </si>
  <si>
    <t>Actividades de inversión</t>
  </si>
  <si>
    <t>Pagos por compras de bienes de uso</t>
  </si>
  <si>
    <t>Pago neto a proveedores</t>
  </si>
  <si>
    <t>Pagos netos al personal y cargas sociales</t>
  </si>
  <si>
    <t>Actividades de financiación</t>
  </si>
  <si>
    <t>Pago Honorarios</t>
  </si>
  <si>
    <t>Aum. Aportes Irrevocables</t>
  </si>
  <si>
    <t>Bienes de uso (anexo 1)</t>
  </si>
  <si>
    <t>Patrimonio neto</t>
  </si>
  <si>
    <t>Total Caja y sus equivalentes</t>
  </si>
  <si>
    <t>Otros gastos  (anexo 2)</t>
  </si>
  <si>
    <t>Gastos de comercializacion  (anexo 2)</t>
  </si>
  <si>
    <t>Gastos de administración  (anexo 2)</t>
  </si>
  <si>
    <t>Modif. Saldo al inicio</t>
  </si>
  <si>
    <t>Dividendos en acciones</t>
  </si>
  <si>
    <t>1.1.Caja y bancos</t>
  </si>
  <si>
    <t>1.2.Inversiones</t>
  </si>
  <si>
    <t xml:space="preserve">Diferencias de cambio activos </t>
  </si>
  <si>
    <t xml:space="preserve">Intereses activos </t>
  </si>
  <si>
    <t>Resultado por tenencia activos</t>
  </si>
  <si>
    <t xml:space="preserve">Intereses pasivos </t>
  </si>
  <si>
    <t>Resultado venta Rodados</t>
  </si>
  <si>
    <t>Anticipo a proveedores</t>
  </si>
  <si>
    <t>Flujos neto de efectivo generado en las acts operativas</t>
  </si>
  <si>
    <t>Flujos neto de efectivo generado en las acts de inversión</t>
  </si>
  <si>
    <t>Flujos neto de efectivo generado en las acts de financ.</t>
  </si>
  <si>
    <t>Aporte en efectivo de los propietarios</t>
  </si>
  <si>
    <t>2.1.Caja y bancos</t>
  </si>
  <si>
    <t>Actual</t>
  </si>
  <si>
    <t>Titulos publicos</t>
  </si>
  <si>
    <t>Diferencia de cambio activos</t>
  </si>
  <si>
    <t>Anticipo de clientes</t>
  </si>
  <si>
    <t>Sobre valor de inversion</t>
  </si>
  <si>
    <t>Amortización llave</t>
  </si>
  <si>
    <t>Diferidos</t>
  </si>
  <si>
    <t>Saldo al inicio modificado</t>
  </si>
  <si>
    <t>Desafectacion Res diferidos</t>
  </si>
  <si>
    <t>Prestamos Bancarios ( anexo 5)</t>
  </si>
  <si>
    <t>Intereses a devengar ( anexo 5)</t>
  </si>
  <si>
    <t>Anexo 3</t>
  </si>
  <si>
    <t>Resolución asamblea del</t>
  </si>
  <si>
    <t>Dividendos en efectivo</t>
  </si>
  <si>
    <t>Aumento capital</t>
  </si>
  <si>
    <t>Compra de titulos publicos</t>
  </si>
  <si>
    <t>Fletes</t>
  </si>
  <si>
    <t>Honorarios directores y sindicos</t>
  </si>
  <si>
    <t xml:space="preserve">Otros  honorarios </t>
  </si>
  <si>
    <t>Venta de  bienes de uso</t>
  </si>
  <si>
    <t>Compra de moneda extranjera</t>
  </si>
  <si>
    <t xml:space="preserve">Cobro de Intereses </t>
  </si>
  <si>
    <t>(Pago)  - cobros  prestamo bancario</t>
  </si>
  <si>
    <t>Acciones ( anexo 6,)</t>
  </si>
  <si>
    <t>Inversiones S.C.A Soc.Art 33 L.S.C ( anexo 6)</t>
  </si>
  <si>
    <t>1.Caja y bancos</t>
  </si>
  <si>
    <t>2.Inversiones</t>
  </si>
  <si>
    <t>3. Créditos</t>
  </si>
  <si>
    <t>4. Otros créditos</t>
  </si>
  <si>
    <t>5. Bienes de Cambio</t>
  </si>
  <si>
    <t>6. Cuentas a pagar</t>
  </si>
  <si>
    <t>7. Deudas Financieras</t>
  </si>
  <si>
    <t>8.Deudas fiscales</t>
  </si>
  <si>
    <t>9 Deudas Sociales</t>
  </si>
  <si>
    <t>10 Remuneraciones a pagar</t>
  </si>
  <si>
    <t>12 Otros Ingresos</t>
  </si>
  <si>
    <t>13 Rdos Fcieros y por Tcia Activos</t>
  </si>
  <si>
    <t>14  Rdos Fcieros y por Tcia Pasivos</t>
  </si>
  <si>
    <t>Fondos al inicio del ejercicio (nota 2,15)</t>
  </si>
  <si>
    <t>Fondos al cierre ejercicio ( notal 2,15)</t>
  </si>
  <si>
    <t>15  Estado de flujo de efectivo y equivalentes</t>
  </si>
  <si>
    <t>Los anexos 1 a 6 y las notas 1 a 10 forman parte de este estado</t>
  </si>
  <si>
    <t>Caja y bancos (nota 2.1)</t>
  </si>
  <si>
    <t>Inversiones (nota 2,2)</t>
  </si>
  <si>
    <t>Créditos (nota 2,3)</t>
  </si>
  <si>
    <t>Otros créditos (nota 2,4)</t>
  </si>
  <si>
    <t>Bienes de cambio (nota 2,5)</t>
  </si>
  <si>
    <t>Cuentas a pagar (nota 3.6)</t>
  </si>
  <si>
    <t>Deudas financieras (nota 2,7)</t>
  </si>
  <si>
    <t>Cargas sociales a pagar (nota 2,9)</t>
  </si>
  <si>
    <t>Remuneraciones a pagar (nota 2,10)</t>
  </si>
  <si>
    <t>Otros ingresos (nota 2,12)</t>
  </si>
  <si>
    <t>Rdos. financieros y por tenencia activos (nota 2,13)</t>
  </si>
  <si>
    <t>Rdos. financieros y por tenencia pasivos (nota 2,14)</t>
  </si>
  <si>
    <t xml:space="preserve"> </t>
  </si>
  <si>
    <t xml:space="preserve">Sueldos a pagar </t>
  </si>
  <si>
    <t xml:space="preserve">Anticipo de sueldos </t>
  </si>
  <si>
    <t>Gastos Bancarios</t>
  </si>
  <si>
    <t>Gastos Financieros ( anexo 2)</t>
  </si>
  <si>
    <t>Ajuste</t>
  </si>
  <si>
    <t>de Cap.</t>
  </si>
  <si>
    <t>Deudas fiscales (nota 2,8)</t>
  </si>
  <si>
    <t>Pagos de impuesto al valor agregado</t>
  </si>
  <si>
    <t>Anterior</t>
  </si>
  <si>
    <t>1.- Principales Normas Contables aplicadas.</t>
  </si>
  <si>
    <t xml:space="preserve">      Estados Contables en moneda constante</t>
  </si>
  <si>
    <t>por la Resolucion Tecnica N* 19 de la F.A.C.P.C.E..</t>
  </si>
  <si>
    <t>Los estados contables se presentan de acuerdo a las Resoluciones Tecnicas N* 8, 9 y 17 modifica-</t>
  </si>
  <si>
    <t>Percepcion IIBB</t>
  </si>
  <si>
    <t>Mercaderias</t>
  </si>
  <si>
    <t>R.N.S.S a Pagar</t>
  </si>
  <si>
    <t>R.N.O.S. a Pagar</t>
  </si>
  <si>
    <t>SEC a Pagar</t>
  </si>
  <si>
    <t>FAECYS a Pagar</t>
  </si>
  <si>
    <t>ART a Pagar</t>
  </si>
  <si>
    <t>Varios de Financiacion</t>
  </si>
  <si>
    <t>Pagos de Impuesto a las Ganancias</t>
  </si>
  <si>
    <t>11 Otras Deudas</t>
  </si>
  <si>
    <t>Otras Deudas( nota 2,11)</t>
  </si>
  <si>
    <t>Impuesto a los Debitos computable</t>
  </si>
  <si>
    <t>Cuenta Particulares</t>
  </si>
  <si>
    <t>Gastos de Comunicación</t>
  </si>
  <si>
    <t>Seguros</t>
  </si>
  <si>
    <t>Gastos de Mantenimiento</t>
  </si>
  <si>
    <t>Bs.Pers.Resp.Sustituto a Pagar</t>
  </si>
  <si>
    <t>Iva a Pagar</t>
  </si>
  <si>
    <t>Gastos de Asesoramiento</t>
  </si>
  <si>
    <t>Alquileres</t>
  </si>
  <si>
    <t>Gastos Varios</t>
  </si>
  <si>
    <t>Pago de Impuesto a la Ganancia Minima Presunta</t>
  </si>
  <si>
    <t>Ant. Imp. Ganancias</t>
  </si>
  <si>
    <t>Retención SIRCREB</t>
  </si>
  <si>
    <r>
      <t xml:space="preserve">                                         </t>
    </r>
    <r>
      <rPr>
        <b/>
        <u/>
        <sz val="14"/>
        <rFont val="Arial"/>
        <family val="2"/>
      </rPr>
      <t xml:space="preserve"> ESTADOS CONTABLES</t>
    </r>
  </si>
  <si>
    <t>Ingresos Brutos saldo a favor</t>
  </si>
  <si>
    <t>Distribución horarios</t>
  </si>
  <si>
    <t>Ant.Imp.Ganancia Minima Presunta</t>
  </si>
  <si>
    <t>Imp.a las Ganancias Saldo a Favor</t>
  </si>
  <si>
    <t>INACAP a Pagar</t>
  </si>
  <si>
    <t>Expensas a pagar</t>
  </si>
  <si>
    <t>Gastos de desarrollo</t>
  </si>
  <si>
    <t>Plan Mis Facilidades</t>
  </si>
  <si>
    <t>Gastos de computacion</t>
  </si>
  <si>
    <t>Deudores Varios</t>
  </si>
  <si>
    <t>Imp.a las Ganancias Miin.Pres Saldo a Favor</t>
  </si>
  <si>
    <t>Retencion Imp. a las Ganancias</t>
  </si>
  <si>
    <t>ASOCIACION CIVIL SOCIEDAD ARGENTINA</t>
  </si>
  <si>
    <t>DE PATOLOGIA DE CABEZA Y CUELLO</t>
  </si>
  <si>
    <t xml:space="preserve">                                           CUIT N* 30-65576805-6</t>
  </si>
  <si>
    <t>Domicilio Legal: Hidalgo 1327 CABA</t>
  </si>
  <si>
    <t>Actividad Principal: Desarrollo y Fomento de Actividades Cientificas relacionadas con la salud.</t>
  </si>
  <si>
    <t>Fecha de Inscripcion en el Registro Publico de Comercio: 22/06/1981</t>
  </si>
  <si>
    <t>ASOCIACION CIVIL SOCIEDAD ARGENTINA DE PATOLOGIA DE CABEZA Y CUELLO</t>
  </si>
  <si>
    <t>PRESIDENTE</t>
  </si>
  <si>
    <t>TESORERO</t>
  </si>
  <si>
    <t>ESTADO DE RECURSOS Y GASTOS</t>
  </si>
  <si>
    <t xml:space="preserve">ASOCIACION CIVIL SOCIEDAD ARGENTINA DE PATOLOGIA </t>
  </si>
  <si>
    <t>DE CABEZA Y CUELLO</t>
  </si>
  <si>
    <t>Llave ( neto de amortizaciones)</t>
  </si>
  <si>
    <t>Recursos</t>
  </si>
  <si>
    <t>Resultado del ejercicio</t>
  </si>
  <si>
    <t xml:space="preserve">Plan Mis Facilidades </t>
  </si>
  <si>
    <t>CUELLO</t>
  </si>
  <si>
    <t xml:space="preserve">ASOCIACION CIVIL SOCIEDAD ARGENTINA DE PATOLOGIA DE CABEZA Y </t>
  </si>
  <si>
    <t>Iva Credito fiscal</t>
  </si>
  <si>
    <t>Dra Andrea Fabiana Rocchetti</t>
  </si>
  <si>
    <t>CPCECABA T* 207 F* 135</t>
  </si>
  <si>
    <t>Contadora Publica Nacional (UBA)</t>
  </si>
  <si>
    <t>al 31/12/17</t>
  </si>
  <si>
    <t>Saldos al 31/12/2017</t>
  </si>
  <si>
    <t xml:space="preserve">   Ejercicio anual iniciado el 1º de enero de 2018 y finalizado el 31 de diciembre de 2018 comparativo </t>
  </si>
  <si>
    <t xml:space="preserve">                                                              con el finalizado el 31 de diciembre del 2017</t>
  </si>
  <si>
    <t>ESTADO DE SITUACION PATRIMONIAL  AL 31 DE DICIEMBRE DE 2018</t>
  </si>
  <si>
    <t>COMPARATIVO CON EL FINALIZADO EL 31 DE DICIEMBRE DE 2017</t>
  </si>
  <si>
    <t xml:space="preserve">                        FINALIZADO EL 31 DE DICIEMBRE  DE 2018</t>
  </si>
  <si>
    <t>POR EL EJERCICIO INICIADO EL 1º DE ENERO DE 2018 Y  FINALIZADO</t>
  </si>
  <si>
    <t xml:space="preserve"> EL 31 DE DICIEMBRE DE 2018</t>
  </si>
  <si>
    <t>al 31/12/18</t>
  </si>
  <si>
    <t xml:space="preserve">                                                          INICIADO EL 1 DE ENERO DE 2018 Y FINALIZADO EL 31 DE DICIEMBRE DE 2018</t>
  </si>
  <si>
    <t>ESTADOS CONTABLES AL 31 DE DICIEMBRE DE 2018</t>
  </si>
  <si>
    <t>Saldos al 31/12/2018</t>
  </si>
  <si>
    <t>R.E.C.P.A.M.</t>
  </si>
  <si>
    <t>Creditos varios</t>
  </si>
  <si>
    <t>NOTA UNIDAD DE MEDIDA metodo simplificado</t>
  </si>
  <si>
    <t>Las normas contables profesionales argentinas establecen que los estados contables deben ser preparados reconociendo</t>
  </si>
  <si>
    <t>los cambios en el poder adquisitivo de la moneda conforme a las disposiciones establecidas en las Resoluciones Tecnicas (RT) Nº 6 y Nº 7</t>
  </si>
  <si>
    <t xml:space="preserve">con las modificaciones introducidas por la RT Nº 39, normas emitidas por la Federacion Argenina de Consejos Profesionales de Ciencias Economicas </t>
  </si>
  <si>
    <t xml:space="preserve">(FACPCE). Estas normas establecen que la aplicación del ajuste por inflacion debe realizarse frente a la existencia de un contexto de alta inflacion, el </t>
  </si>
  <si>
    <t>cual se caracteriza, entre otras consideraciones, cuando exista una tasa acumulada de inflacion en tres años que alcance o sobrepase el 100%.</t>
  </si>
  <si>
    <t>La inflacion acumulada al cierre del presente ejecicio, se ubica por encima del 100%. Es por esta razon que, de acuerdo con las normas contables profesionales</t>
  </si>
  <si>
    <t xml:space="preserve">mencionadas previamente, la economia argentina deberia ser considerada como de alta inflacion a partir del 1º de julio de 2018. La FACPCE ha confirmado esta </t>
  </si>
  <si>
    <t xml:space="preserve">situación a través de la Resolución 539/18. A su vez, también confirmo que se prevé un método simplificado de presentación de información comparativa en un </t>
  </si>
  <si>
    <t xml:space="preserve">solo estado contable, según también lo establece conjuntamente la CD 107/18 CPCECABA en los puntos 3.2 a 3.4, en consecuencia, haciendo ejercicio de </t>
  </si>
  <si>
    <t>ejercicio de dicha opción, la dirección de la sociedad ha ajustado por inflación los presentes estados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</si>
</sst>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\ _P_t_s_-;\-* #,##0\ _P_t_s_-;_-* &quot;-&quot;\ _P_t_s_-;_-@_-"/>
    <numFmt numFmtId="165" formatCode="_-* #,##0.00\ _P_t_s_-;\-* #,##0.00\ _P_t_s_-;_-* &quot;-&quot;??\ _P_t_s_-;_-@_-"/>
    <numFmt numFmtId="166" formatCode="#,##0_);[Red]\(#,##0\)"/>
    <numFmt numFmtId="167" formatCode="_-* #,##0\ _P_t_s_-;\-* #,##0\ _P_t_s_-;_-* &quot;-&quot;??\ _P_t_s_-;_-@_-"/>
    <numFmt numFmtId="168" formatCode="#,###;[Red]\(#,##0\)"/>
    <numFmt numFmtId="169" formatCode="#,##0;[Red]\(#,##0\)"/>
    <numFmt numFmtId="170" formatCode="#,##0;\(#,##0\)"/>
    <numFmt numFmtId="171" formatCode="d\ &quot;de&quot;\ mmmm\ &quot;de&quot;\ yyyy"/>
    <numFmt numFmtId="172" formatCode="_-* #,##0.0\ _P_t_s_-;\-* #,##0.0\ _P_t_s_-;_-* &quot;-&quot;??\ _P_t_s_-;_-@_-"/>
    <numFmt numFmtId="173" formatCode="#,##0.00;[Red]\(#,##0.00\)"/>
  </numFmts>
  <fonts count="40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MS Sans Serif"/>
    </font>
    <font>
      <b/>
      <sz val="12"/>
      <name val="MS Sans Serif"/>
    </font>
    <font>
      <b/>
      <sz val="10"/>
      <name val="MS Sans Serif"/>
    </font>
    <font>
      <sz val="12"/>
      <name val="MS Sans Serif"/>
    </font>
    <font>
      <sz val="12"/>
      <name val="MS Sans Serif"/>
      <family val="2"/>
    </font>
    <font>
      <sz val="8.5"/>
      <name val="MS Sans Serif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MS Sans Serif"/>
      <family val="2"/>
    </font>
    <font>
      <b/>
      <sz val="11"/>
      <name val="MS Sans Serif"/>
      <family val="2"/>
    </font>
    <font>
      <b/>
      <sz val="12"/>
      <name val="Arial"/>
      <family val="2"/>
    </font>
    <font>
      <sz val="9"/>
      <name val="Arial"/>
      <family val="2"/>
    </font>
    <font>
      <sz val="13"/>
      <name val="Arial"/>
      <family val="2"/>
    </font>
    <font>
      <sz val="11"/>
      <name val="MS Sans Serif"/>
      <family val="2"/>
    </font>
    <font>
      <b/>
      <u/>
      <sz val="13"/>
      <name val="Arial"/>
      <family val="2"/>
    </font>
    <font>
      <sz val="8"/>
      <name val="Arial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b/>
      <u/>
      <sz val="14"/>
      <name val="Arial"/>
      <family val="2"/>
    </font>
    <font>
      <sz val="10"/>
      <color indexed="10"/>
      <name val="MS Sans Serif"/>
      <family val="2"/>
    </font>
    <font>
      <sz val="12"/>
      <color indexed="10"/>
      <name val="MS Sans Serif"/>
      <family val="2"/>
    </font>
    <font>
      <sz val="10"/>
      <name val="Arial"/>
    </font>
    <font>
      <b/>
      <sz val="11"/>
      <name val="Arial"/>
      <family val="2"/>
    </font>
    <font>
      <sz val="8"/>
      <name val="Arial"/>
    </font>
    <font>
      <sz val="10"/>
      <color indexed="8"/>
      <name val="Arial"/>
    </font>
    <font>
      <b/>
      <u/>
      <sz val="10"/>
      <name val="MS Sans Serif"/>
      <family val="2"/>
    </font>
    <font>
      <sz val="12"/>
      <color rgb="FFFF0000"/>
      <name val="MS Sans Serif"/>
    </font>
    <font>
      <sz val="12"/>
      <color rgb="FFFF0000"/>
      <name val="MS Sans Serif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</cellStyleXfs>
  <cellXfs count="3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6"/>
    <xf numFmtId="0" fontId="4" fillId="0" borderId="0" xfId="6" applyFont="1" applyAlignment="1">
      <alignment horizontal="center"/>
    </xf>
    <xf numFmtId="0" fontId="6" fillId="0" borderId="0" xfId="6" applyFont="1"/>
    <xf numFmtId="166" fontId="6" fillId="0" borderId="0" xfId="6" applyNumberFormat="1" applyFont="1"/>
    <xf numFmtId="166" fontId="6" fillId="0" borderId="0" xfId="6" applyNumberFormat="1" applyFont="1" applyBorder="1"/>
    <xf numFmtId="9" fontId="3" fillId="0" borderId="0" xfId="7" applyFont="1"/>
    <xf numFmtId="0" fontId="3" fillId="0" borderId="0" xfId="6" applyBorder="1"/>
    <xf numFmtId="166" fontId="3" fillId="0" borderId="0" xfId="6" applyNumberFormat="1"/>
    <xf numFmtId="0" fontId="8" fillId="0" borderId="0" xfId="6" applyFont="1"/>
    <xf numFmtId="166" fontId="6" fillId="0" borderId="0" xfId="6" applyNumberFormat="1" applyFont="1" applyAlignment="1">
      <alignment horizontal="center"/>
    </xf>
    <xf numFmtId="0" fontId="6" fillId="0" borderId="0" xfId="6" applyFont="1" applyBorder="1"/>
    <xf numFmtId="9" fontId="6" fillId="0" borderId="0" xfId="7" applyFont="1" applyBorder="1"/>
    <xf numFmtId="0" fontId="9" fillId="0" borderId="0" xfId="0" applyFont="1"/>
    <xf numFmtId="164" fontId="2" fillId="0" borderId="0" xfId="2"/>
    <xf numFmtId="164" fontId="2" fillId="0" borderId="0" xfId="2" applyBorder="1"/>
    <xf numFmtId="164" fontId="2" fillId="0" borderId="0" xfId="2" applyFont="1" applyBorder="1"/>
    <xf numFmtId="164" fontId="0" fillId="0" borderId="0" xfId="0" applyNumberFormat="1"/>
    <xf numFmtId="164" fontId="0" fillId="0" borderId="0" xfId="0" applyNumberFormat="1" applyBorder="1"/>
    <xf numFmtId="0" fontId="3" fillId="0" borderId="0" xfId="4"/>
    <xf numFmtId="0" fontId="6" fillId="0" borderId="0" xfId="4" applyFont="1"/>
    <xf numFmtId="166" fontId="6" fillId="0" borderId="0" xfId="4" applyNumberFormat="1" applyFont="1"/>
    <xf numFmtId="0" fontId="8" fillId="0" borderId="0" xfId="4" applyFont="1"/>
    <xf numFmtId="0" fontId="4" fillId="0" borderId="0" xfId="4" applyFont="1" applyAlignment="1">
      <alignment horizontal="center"/>
    </xf>
    <xf numFmtId="0" fontId="4" fillId="0" borderId="0" xfId="4" applyFont="1"/>
    <xf numFmtId="166" fontId="7" fillId="0" borderId="0" xfId="6" applyNumberFormat="1" applyFont="1" applyBorder="1"/>
    <xf numFmtId="166" fontId="4" fillId="0" borderId="0" xfId="6" applyNumberFormat="1" applyFont="1" applyAlignment="1">
      <alignment horizontal="center"/>
    </xf>
    <xf numFmtId="166" fontId="6" fillId="0" borderId="0" xfId="6" applyNumberFormat="1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4" fillId="0" borderId="0" xfId="6" applyFont="1" applyBorder="1"/>
    <xf numFmtId="0" fontId="3" fillId="0" borderId="0" xfId="5"/>
    <xf numFmtId="0" fontId="4" fillId="0" borderId="0" xfId="5" applyFont="1" applyAlignment="1">
      <alignment horizontal="center"/>
    </xf>
    <xf numFmtId="166" fontId="3" fillId="0" borderId="0" xfId="5" applyNumberFormat="1"/>
    <xf numFmtId="166" fontId="6" fillId="0" borderId="0" xfId="5" applyNumberFormat="1" applyFont="1"/>
    <xf numFmtId="0" fontId="3" fillId="0" borderId="1" xfId="5" applyFont="1" applyBorder="1"/>
    <xf numFmtId="0" fontId="3" fillId="0" borderId="7" xfId="5" applyFont="1" applyBorder="1"/>
    <xf numFmtId="0" fontId="3" fillId="0" borderId="8" xfId="5" applyFont="1" applyBorder="1"/>
    <xf numFmtId="0" fontId="5" fillId="0" borderId="8" xfId="5" applyFont="1" applyBorder="1" applyAlignment="1">
      <alignment horizontal="center"/>
    </xf>
    <xf numFmtId="0" fontId="3" fillId="0" borderId="9" xfId="5" applyFont="1" applyBorder="1"/>
    <xf numFmtId="0" fontId="3" fillId="0" borderId="10" xfId="5" applyFont="1" applyBorder="1"/>
    <xf numFmtId="0" fontId="5" fillId="0" borderId="10" xfId="5" applyFont="1" applyBorder="1" applyAlignment="1">
      <alignment horizontal="center"/>
    </xf>
    <xf numFmtId="0" fontId="3" fillId="0" borderId="11" xfId="5" applyFont="1" applyBorder="1"/>
    <xf numFmtId="0" fontId="5" fillId="0" borderId="11" xfId="5" applyFont="1" applyBorder="1" applyAlignment="1">
      <alignment horizontal="center"/>
    </xf>
    <xf numFmtId="0" fontId="5" fillId="0" borderId="12" xfId="5" applyFont="1" applyBorder="1" applyAlignment="1">
      <alignment horizontal="center"/>
    </xf>
    <xf numFmtId="0" fontId="12" fillId="0" borderId="11" xfId="5" applyFont="1" applyBorder="1"/>
    <xf numFmtId="0" fontId="3" fillId="0" borderId="12" xfId="5" applyFont="1" applyBorder="1"/>
    <xf numFmtId="0" fontId="3" fillId="0" borderId="4" xfId="5" applyFont="1" applyBorder="1"/>
    <xf numFmtId="166" fontId="3" fillId="0" borderId="0" xfId="5" applyNumberFormat="1" applyFont="1"/>
    <xf numFmtId="0" fontId="5" fillId="0" borderId="0" xfId="6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0" fontId="10" fillId="0" borderId="0" xfId="0" applyFont="1" applyBorder="1"/>
    <xf numFmtId="0" fontId="3" fillId="0" borderId="2" xfId="5" applyFont="1" applyBorder="1"/>
    <xf numFmtId="0" fontId="5" fillId="0" borderId="0" xfId="5" applyFont="1" applyBorder="1" applyAlignment="1">
      <alignment horizontal="center"/>
    </xf>
    <xf numFmtId="166" fontId="6" fillId="0" borderId="0" xfId="6" applyNumberFormat="1" applyFont="1" applyAlignment="1">
      <alignment horizontal="right"/>
    </xf>
    <xf numFmtId="0" fontId="15" fillId="0" borderId="0" xfId="0" applyFont="1"/>
    <xf numFmtId="166" fontId="6" fillId="0" borderId="0" xfId="6" applyNumberFormat="1" applyFont="1" applyBorder="1" applyAlignment="1">
      <alignment horizontal="right"/>
    </xf>
    <xf numFmtId="0" fontId="5" fillId="0" borderId="7" xfId="5" applyFont="1" applyBorder="1" applyAlignment="1">
      <alignment horizontal="centerContinuous"/>
    </xf>
    <xf numFmtId="0" fontId="5" fillId="0" borderId="9" xfId="5" applyFont="1" applyBorder="1" applyAlignment="1">
      <alignment horizontal="centerContinuous"/>
    </xf>
    <xf numFmtId="0" fontId="11" fillId="0" borderId="11" xfId="5" applyFont="1" applyBorder="1"/>
    <xf numFmtId="0" fontId="15" fillId="0" borderId="0" xfId="0" applyFont="1" applyBorder="1"/>
    <xf numFmtId="0" fontId="14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68" fontId="0" fillId="0" borderId="0" xfId="0" applyNumberFormat="1"/>
    <xf numFmtId="168" fontId="2" fillId="0" borderId="0" xfId="3" applyNumberFormat="1" applyBorder="1" applyAlignment="1">
      <alignment horizontal="center"/>
    </xf>
    <xf numFmtId="0" fontId="11" fillId="0" borderId="0" xfId="6" applyFont="1" applyAlignment="1">
      <alignment horizontal="center"/>
    </xf>
    <xf numFmtId="0" fontId="0" fillId="0" borderId="0" xfId="0" applyFill="1" applyBorder="1"/>
    <xf numFmtId="0" fontId="23" fillId="0" borderId="0" xfId="0" applyFont="1"/>
    <xf numFmtId="170" fontId="14" fillId="0" borderId="0" xfId="1" applyNumberFormat="1" applyFont="1"/>
    <xf numFmtId="0" fontId="0" fillId="0" borderId="0" xfId="0" applyFill="1"/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/>
    <xf numFmtId="0" fontId="19" fillId="0" borderId="0" xfId="0" applyFont="1"/>
    <xf numFmtId="164" fontId="2" fillId="0" borderId="0" xfId="2" applyFill="1" applyBorder="1"/>
    <xf numFmtId="169" fontId="3" fillId="0" borderId="0" xfId="5" applyNumberFormat="1"/>
    <xf numFmtId="170" fontId="0" fillId="0" borderId="0" xfId="0" applyNumberFormat="1" applyBorder="1" applyAlignment="1"/>
    <xf numFmtId="164" fontId="2" fillId="0" borderId="0" xfId="2" applyBorder="1" applyAlignment="1">
      <alignment horizontal="center"/>
    </xf>
    <xf numFmtId="0" fontId="14" fillId="0" borderId="0" xfId="0" applyFont="1" applyBorder="1"/>
    <xf numFmtId="167" fontId="3" fillId="0" borderId="0" xfId="1" applyNumberFormat="1" applyFont="1"/>
    <xf numFmtId="170" fontId="15" fillId="0" borderId="0" xfId="1" applyNumberFormat="1" applyFont="1" applyBorder="1"/>
    <xf numFmtId="0" fontId="15" fillId="0" borderId="0" xfId="0" applyFont="1" applyAlignment="1"/>
    <xf numFmtId="0" fontId="0" fillId="0" borderId="13" xfId="0" applyBorder="1"/>
    <xf numFmtId="0" fontId="30" fillId="0" borderId="2" xfId="0" applyFont="1" applyBorder="1" applyAlignment="1">
      <alignment horizontal="centerContinuous"/>
    </xf>
    <xf numFmtId="0" fontId="0" fillId="0" borderId="14" xfId="0" applyBorder="1"/>
    <xf numFmtId="168" fontId="2" fillId="0" borderId="0" xfId="3" applyNumberFormat="1" applyFont="1" applyBorder="1" applyAlignment="1">
      <alignment horizontal="center"/>
    </xf>
    <xf numFmtId="0" fontId="29" fillId="0" borderId="11" xfId="5" applyFont="1" applyBorder="1" applyAlignment="1">
      <alignment horizontal="center"/>
    </xf>
    <xf numFmtId="0" fontId="3" fillId="0" borderId="3" xfId="5" applyFont="1" applyBorder="1"/>
    <xf numFmtId="0" fontId="0" fillId="0" borderId="0" xfId="0" applyBorder="1" applyAlignment="1">
      <alignment horizontal="center"/>
    </xf>
    <xf numFmtId="14" fontId="20" fillId="0" borderId="0" xfId="6" applyNumberFormat="1" applyFont="1" applyAlignment="1">
      <alignment horizontal="center"/>
    </xf>
    <xf numFmtId="0" fontId="33" fillId="0" borderId="0" xfId="0" applyFont="1"/>
    <xf numFmtId="170" fontId="33" fillId="0" borderId="0" xfId="1" applyNumberFormat="1" applyFont="1" applyBorder="1"/>
    <xf numFmtId="170" fontId="33" fillId="0" borderId="0" xfId="0" applyNumberFormat="1" applyFont="1"/>
    <xf numFmtId="170" fontId="33" fillId="0" borderId="0" xfId="1" applyNumberFormat="1" applyFont="1"/>
    <xf numFmtId="0" fontId="33" fillId="0" borderId="0" xfId="0" applyFont="1" applyFill="1"/>
    <xf numFmtId="0" fontId="33" fillId="0" borderId="0" xfId="0" applyFont="1" applyFill="1" applyBorder="1"/>
    <xf numFmtId="0" fontId="3" fillId="0" borderId="14" xfId="5" applyFont="1" applyBorder="1"/>
    <xf numFmtId="0" fontId="28" fillId="0" borderId="10" xfId="5" applyFont="1" applyBorder="1" applyAlignment="1">
      <alignment horizontal="centerContinuous"/>
    </xf>
    <xf numFmtId="0" fontId="29" fillId="0" borderId="12" xfId="5" applyFont="1" applyBorder="1" applyAlignment="1">
      <alignment horizontal="center"/>
    </xf>
    <xf numFmtId="0" fontId="3" fillId="0" borderId="13" xfId="5" applyFont="1" applyBorder="1"/>
    <xf numFmtId="0" fontId="5" fillId="0" borderId="6" xfId="5" applyFont="1" applyBorder="1" applyAlignment="1">
      <alignment horizontal="center"/>
    </xf>
    <xf numFmtId="0" fontId="5" fillId="0" borderId="10" xfId="5" applyFont="1" applyBorder="1" applyAlignment="1">
      <alignment horizontal="centerContinuous"/>
    </xf>
    <xf numFmtId="167" fontId="6" fillId="0" borderId="0" xfId="1" applyNumberFormat="1" applyFont="1" applyBorder="1"/>
    <xf numFmtId="167" fontId="3" fillId="0" borderId="0" xfId="1" applyNumberFormat="1" applyFont="1" applyBorder="1"/>
    <xf numFmtId="14" fontId="12" fillId="0" borderId="11" xfId="5" applyNumberFormat="1" applyFont="1" applyBorder="1" applyAlignment="1">
      <alignment horizontal="left"/>
    </xf>
    <xf numFmtId="170" fontId="0" fillId="0" borderId="0" xfId="0" applyNumberFormat="1"/>
    <xf numFmtId="14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1" fillId="0" borderId="2" xfId="0" applyFont="1" applyBorder="1"/>
    <xf numFmtId="164" fontId="2" fillId="0" borderId="5" xfId="2" applyBorder="1"/>
    <xf numFmtId="164" fontId="2" fillId="0" borderId="6" xfId="2" applyBorder="1"/>
    <xf numFmtId="14" fontId="15" fillId="0" borderId="0" xfId="0" applyNumberFormat="1" applyFont="1" applyBorder="1" applyAlignment="1">
      <alignment horizontal="center"/>
    </xf>
    <xf numFmtId="0" fontId="15" fillId="0" borderId="4" xfId="0" applyFont="1" applyBorder="1"/>
    <xf numFmtId="0" fontId="15" fillId="0" borderId="5" xfId="0" applyFont="1" applyBorder="1"/>
    <xf numFmtId="0" fontId="3" fillId="0" borderId="0" xfId="6" applyFont="1"/>
    <xf numFmtId="0" fontId="4" fillId="0" borderId="0" xfId="6" applyFont="1" applyBorder="1" applyAlignment="1">
      <alignment horizontal="center"/>
    </xf>
    <xf numFmtId="0" fontId="3" fillId="0" borderId="0" xfId="5" applyFont="1" applyBorder="1"/>
    <xf numFmtId="166" fontId="3" fillId="0" borderId="0" xfId="5" applyNumberFormat="1" applyBorder="1"/>
    <xf numFmtId="0" fontId="3" fillId="0" borderId="0" xfId="5" applyBorder="1"/>
    <xf numFmtId="0" fontId="5" fillId="0" borderId="0" xfId="5" applyFont="1" applyBorder="1" applyAlignment="1">
      <alignment horizontal="centerContinuous"/>
    </xf>
    <xf numFmtId="0" fontId="29" fillId="0" borderId="0" xfId="5" applyFont="1" applyBorder="1" applyAlignment="1">
      <alignment horizontal="center"/>
    </xf>
    <xf numFmtId="169" fontId="3" fillId="0" borderId="0" xfId="5" applyNumberFormat="1" applyFont="1" applyBorder="1"/>
    <xf numFmtId="169" fontId="3" fillId="0" borderId="0" xfId="2" applyNumberFormat="1" applyFont="1" applyBorder="1" applyAlignment="1"/>
    <xf numFmtId="169" fontId="3" fillId="0" borderId="0" xfId="2" applyNumberFormat="1" applyFont="1" applyBorder="1"/>
    <xf numFmtId="169" fontId="31" fillId="0" borderId="0" xfId="2" applyNumberFormat="1" applyFont="1" applyBorder="1" applyAlignment="1"/>
    <xf numFmtId="0" fontId="11" fillId="0" borderId="0" xfId="5" applyFont="1" applyBorder="1"/>
    <xf numFmtId="0" fontId="12" fillId="0" borderId="0" xfId="5" applyFont="1" applyBorder="1"/>
    <xf numFmtId="169" fontId="3" fillId="0" borderId="0" xfId="5" applyNumberFormat="1" applyBorder="1"/>
    <xf numFmtId="169" fontId="31" fillId="0" borderId="0" xfId="2" applyNumberFormat="1" applyFont="1" applyBorder="1"/>
    <xf numFmtId="169" fontId="3" fillId="0" borderId="0" xfId="2" quotePrefix="1" applyNumberFormat="1" applyFont="1" applyBorder="1" applyAlignment="1">
      <alignment horizontal="center"/>
    </xf>
    <xf numFmtId="0" fontId="21" fillId="0" borderId="0" xfId="6" applyFont="1"/>
    <xf numFmtId="172" fontId="3" fillId="0" borderId="0" xfId="1" applyNumberFormat="1" applyFont="1"/>
    <xf numFmtId="164" fontId="2" fillId="0" borderId="0" xfId="2" applyFont="1" applyFill="1" applyBorder="1"/>
    <xf numFmtId="15" fontId="2" fillId="0" borderId="0" xfId="2" applyNumberFormat="1" applyFill="1" applyBorder="1"/>
    <xf numFmtId="0" fontId="15" fillId="0" borderId="0" xfId="0" applyFont="1" applyFill="1" applyBorder="1"/>
    <xf numFmtId="3" fontId="15" fillId="0" borderId="0" xfId="2" applyNumberFormat="1" applyFont="1" applyFill="1" applyBorder="1"/>
    <xf numFmtId="3" fontId="2" fillId="0" borderId="0" xfId="2" applyNumberFormat="1" applyFill="1" applyBorder="1"/>
    <xf numFmtId="3" fontId="0" fillId="0" borderId="0" xfId="0" applyNumberFormat="1" applyFill="1" applyBorder="1"/>
    <xf numFmtId="164" fontId="0" fillId="0" borderId="0" xfId="0" applyNumberFormat="1" applyFill="1" applyBorder="1"/>
    <xf numFmtId="166" fontId="3" fillId="0" borderId="0" xfId="5" applyNumberFormat="1" applyFont="1" applyFill="1" applyBorder="1"/>
    <xf numFmtId="166" fontId="6" fillId="0" borderId="0" xfId="5" applyNumberFormat="1" applyFont="1" applyFill="1" applyBorder="1"/>
    <xf numFmtId="0" fontId="5" fillId="0" borderId="0" xfId="5" applyFont="1" applyFill="1" applyBorder="1" applyAlignment="1">
      <alignment horizontal="center"/>
    </xf>
    <xf numFmtId="0" fontId="3" fillId="0" borderId="0" xfId="5" applyFont="1" applyFill="1" applyBorder="1"/>
    <xf numFmtId="0" fontId="5" fillId="0" borderId="0" xfId="5" applyFont="1" applyFill="1" applyBorder="1" applyAlignment="1">
      <alignment horizontal="centerContinuous"/>
    </xf>
    <xf numFmtId="0" fontId="21" fillId="0" borderId="0" xfId="6" applyFont="1" applyAlignment="1">
      <alignment horizontal="center"/>
    </xf>
    <xf numFmtId="2" fontId="2" fillId="0" borderId="15" xfId="2" applyNumberFormat="1" applyFill="1" applyBorder="1" applyAlignment="1">
      <alignment horizontal="right"/>
    </xf>
    <xf numFmtId="2" fontId="2" fillId="0" borderId="0" xfId="2" applyNumberFormat="1" applyFill="1" applyBorder="1"/>
    <xf numFmtId="2" fontId="2" fillId="0" borderId="16" xfId="2" applyNumberFormat="1" applyFill="1" applyBorder="1"/>
    <xf numFmtId="2" fontId="0" fillId="0" borderId="15" xfId="0" applyNumberFormat="1" applyBorder="1"/>
    <xf numFmtId="2" fontId="2" fillId="0" borderId="0" xfId="2" applyNumberFormat="1" applyFont="1" applyBorder="1"/>
    <xf numFmtId="2" fontId="13" fillId="0" borderId="0" xfId="0" applyNumberFormat="1" applyFont="1"/>
    <xf numFmtId="2" fontId="0" fillId="0" borderId="0" xfId="0" applyNumberFormat="1"/>
    <xf numFmtId="2" fontId="0" fillId="0" borderId="0" xfId="0" applyNumberFormat="1" applyBorder="1"/>
    <xf numFmtId="2" fontId="0" fillId="0" borderId="0" xfId="0" applyNumberFormat="1" applyAlignment="1">
      <alignment horizontal="right"/>
    </xf>
    <xf numFmtId="2" fontId="33" fillId="0" borderId="0" xfId="0" applyNumberFormat="1" applyFont="1"/>
    <xf numFmtId="2" fontId="33" fillId="0" borderId="0" xfId="2" applyNumberFormat="1" applyFont="1" applyBorder="1" applyAlignment="1">
      <alignment horizontal="right"/>
    </xf>
    <xf numFmtId="2" fontId="33" fillId="0" borderId="15" xfId="2" applyNumberFormat="1" applyFont="1" applyFill="1" applyBorder="1" applyAlignment="1">
      <alignment horizontal="right"/>
    </xf>
    <xf numFmtId="2" fontId="33" fillId="0" borderId="0" xfId="0" applyNumberFormat="1" applyFont="1" applyAlignment="1">
      <alignment horizontal="right"/>
    </xf>
    <xf numFmtId="2" fontId="15" fillId="0" borderId="15" xfId="0" applyNumberFormat="1" applyFont="1" applyBorder="1" applyAlignment="1">
      <alignment horizontal="right"/>
    </xf>
    <xf numFmtId="2" fontId="33" fillId="0" borderId="0" xfId="2" applyNumberFormat="1" applyFont="1" applyFill="1" applyBorder="1" applyAlignment="1">
      <alignment horizontal="right"/>
    </xf>
    <xf numFmtId="2" fontId="33" fillId="0" borderId="15" xfId="0" applyNumberFormat="1" applyFont="1" applyBorder="1" applyAlignment="1">
      <alignment horizontal="right"/>
    </xf>
    <xf numFmtId="2" fontId="2" fillId="0" borderId="0" xfId="2" applyNumberFormat="1" applyBorder="1"/>
    <xf numFmtId="2" fontId="2" fillId="0" borderId="15" xfId="2" applyNumberFormat="1" applyFill="1" applyBorder="1"/>
    <xf numFmtId="2" fontId="2" fillId="0" borderId="0" xfId="3" applyNumberFormat="1" applyBorder="1" applyAlignment="1">
      <alignment horizontal="right"/>
    </xf>
    <xf numFmtId="2" fontId="2" fillId="0" borderId="15" xfId="2" applyNumberFormat="1" applyBorder="1"/>
    <xf numFmtId="2" fontId="2" fillId="0" borderId="0" xfId="2" applyNumberFormat="1"/>
    <xf numFmtId="2" fontId="3" fillId="0" borderId="10" xfId="5" applyNumberFormat="1" applyFont="1" applyBorder="1"/>
    <xf numFmtId="2" fontId="3" fillId="0" borderId="1" xfId="5" applyNumberFormat="1" applyFont="1" applyBorder="1"/>
    <xf numFmtId="2" fontId="33" fillId="0" borderId="18" xfId="0" applyNumberFormat="1" applyFont="1" applyBorder="1" applyAlignment="1">
      <alignment horizontal="right"/>
    </xf>
    <xf numFmtId="2" fontId="15" fillId="0" borderId="18" xfId="0" applyNumberFormat="1" applyFont="1" applyBorder="1" applyAlignment="1">
      <alignment horizontal="right"/>
    </xf>
    <xf numFmtId="2" fontId="15" fillId="0" borderId="0" xfId="1" applyNumberFormat="1" applyFont="1" applyAlignment="1">
      <alignment horizontal="center"/>
    </xf>
    <xf numFmtId="2" fontId="33" fillId="0" borderId="0" xfId="1" applyNumberFormat="1" applyFont="1" applyBorder="1" applyAlignment="1">
      <alignment horizontal="center"/>
    </xf>
    <xf numFmtId="2" fontId="33" fillId="0" borderId="0" xfId="1" applyNumberFormat="1" applyFont="1" applyAlignment="1">
      <alignment horizontal="center"/>
    </xf>
    <xf numFmtId="2" fontId="33" fillId="0" borderId="0" xfId="0" applyNumberFormat="1" applyFont="1" applyAlignment="1">
      <alignment horizontal="center"/>
    </xf>
    <xf numFmtId="2" fontId="33" fillId="0" borderId="0" xfId="0" applyNumberFormat="1" applyFont="1" applyBorder="1" applyAlignment="1">
      <alignment horizontal="center"/>
    </xf>
    <xf numFmtId="0" fontId="7" fillId="0" borderId="0" xfId="6" applyFont="1"/>
    <xf numFmtId="0" fontId="7" fillId="0" borderId="0" xfId="6" applyFont="1" applyBorder="1"/>
    <xf numFmtId="0" fontId="34" fillId="0" borderId="0" xfId="0" applyFont="1"/>
    <xf numFmtId="0" fontId="3" fillId="0" borderId="0" xfId="6" applyAlignment="1">
      <alignment horizontal="center"/>
    </xf>
    <xf numFmtId="0" fontId="7" fillId="0" borderId="0" xfId="6" applyFont="1" applyAlignment="1">
      <alignment horizontal="center"/>
    </xf>
    <xf numFmtId="0" fontId="7" fillId="0" borderId="0" xfId="6" applyFont="1" applyBorder="1" applyAlignment="1">
      <alignment horizontal="center"/>
    </xf>
    <xf numFmtId="0" fontId="3" fillId="0" borderId="0" xfId="6" applyBorder="1" applyAlignment="1">
      <alignment horizontal="center"/>
    </xf>
    <xf numFmtId="0" fontId="25" fillId="0" borderId="0" xfId="6" applyFont="1" applyBorder="1" applyAlignment="1">
      <alignment horizontal="center"/>
    </xf>
    <xf numFmtId="0" fontId="25" fillId="0" borderId="0" xfId="6" applyFont="1" applyAlignment="1">
      <alignment horizontal="center"/>
    </xf>
    <xf numFmtId="0" fontId="0" fillId="0" borderId="8" xfId="0" applyBorder="1"/>
    <xf numFmtId="2" fontId="2" fillId="0" borderId="18" xfId="2" applyNumberFormat="1" applyBorder="1"/>
    <xf numFmtId="2" fontId="15" fillId="0" borderId="15" xfId="2" applyNumberFormat="1" applyFont="1" applyFill="1" applyBorder="1" applyAlignment="1">
      <alignment horizontal="right"/>
    </xf>
    <xf numFmtId="2" fontId="2" fillId="0" borderId="16" xfId="2" applyNumberFormat="1" applyBorder="1"/>
    <xf numFmtId="2" fontId="0" fillId="0" borderId="16" xfId="0" applyNumberFormat="1" applyBorder="1" applyAlignment="1">
      <alignment horizontal="right"/>
    </xf>
    <xf numFmtId="2" fontId="2" fillId="0" borderId="0" xfId="2" applyNumberFormat="1" applyAlignment="1">
      <alignment horizontal="right"/>
    </xf>
    <xf numFmtId="2" fontId="0" fillId="0" borderId="15" xfId="0" applyNumberFormat="1" applyBorder="1" applyAlignment="1">
      <alignment horizontal="right"/>
    </xf>
    <xf numFmtId="2" fontId="2" fillId="0" borderId="0" xfId="2" applyNumberFormat="1" applyFill="1" applyBorder="1" applyAlignment="1">
      <alignment horizontal="right"/>
    </xf>
    <xf numFmtId="2" fontId="14" fillId="0" borderId="15" xfId="3" applyNumberFormat="1" applyFont="1" applyBorder="1" applyAlignment="1">
      <alignment horizontal="right"/>
    </xf>
    <xf numFmtId="2" fontId="15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15" fillId="0" borderId="0" xfId="1" quotePrefix="1" applyNumberFormat="1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2" fontId="15" fillId="0" borderId="0" xfId="1" applyNumberFormat="1" applyFont="1" applyBorder="1" applyAlignment="1">
      <alignment horizontal="center"/>
    </xf>
    <xf numFmtId="2" fontId="36" fillId="0" borderId="0" xfId="2" applyNumberFormat="1" applyFont="1" applyBorder="1"/>
    <xf numFmtId="164" fontId="36" fillId="0" borderId="0" xfId="2" applyFont="1" applyBorder="1"/>
    <xf numFmtId="2" fontId="36" fillId="0" borderId="15" xfId="2" applyNumberFormat="1" applyFont="1" applyFill="1" applyBorder="1"/>
    <xf numFmtId="2" fontId="36" fillId="0" borderId="0" xfId="2" applyNumberFormat="1" applyFont="1" applyBorder="1" applyAlignment="1">
      <alignment horizontal="center"/>
    </xf>
    <xf numFmtId="2" fontId="36" fillId="0" borderId="16" xfId="2" applyNumberFormat="1" applyFont="1" applyBorder="1"/>
    <xf numFmtId="2" fontId="36" fillId="0" borderId="0" xfId="3" applyNumberFormat="1" applyFont="1" applyBorder="1" applyAlignment="1">
      <alignment horizontal="center"/>
    </xf>
    <xf numFmtId="2" fontId="36" fillId="0" borderId="18" xfId="2" applyNumberFormat="1" applyFont="1" applyBorder="1"/>
    <xf numFmtId="0" fontId="5" fillId="0" borderId="0" xfId="6" applyFont="1" applyAlignment="1">
      <alignment horizontal="center"/>
    </xf>
    <xf numFmtId="0" fontId="5" fillId="0" borderId="0" xfId="6" applyFont="1"/>
    <xf numFmtId="14" fontId="5" fillId="0" borderId="0" xfId="6" applyNumberFormat="1" applyFont="1" applyAlignment="1">
      <alignment horizontal="center"/>
    </xf>
    <xf numFmtId="0" fontId="37" fillId="0" borderId="0" xfId="6" applyFont="1"/>
    <xf numFmtId="166" fontId="3" fillId="0" borderId="0" xfId="6" applyNumberFormat="1" applyFont="1" applyBorder="1" applyAlignment="1">
      <alignment horizontal="right"/>
    </xf>
    <xf numFmtId="14" fontId="11" fillId="0" borderId="0" xfId="6" applyNumberFormat="1" applyFont="1" applyAlignment="1">
      <alignment horizontal="center"/>
    </xf>
    <xf numFmtId="2" fontId="3" fillId="0" borderId="0" xfId="1" applyNumberFormat="1" applyFont="1"/>
    <xf numFmtId="166" fontId="3" fillId="0" borderId="0" xfId="6" applyNumberFormat="1" applyFont="1" applyFill="1" applyAlignment="1">
      <alignment horizontal="right"/>
    </xf>
    <xf numFmtId="166" fontId="3" fillId="0" borderId="0" xfId="6" applyNumberFormat="1" applyFont="1" applyAlignment="1">
      <alignment horizontal="right"/>
    </xf>
    <xf numFmtId="166" fontId="11" fillId="0" borderId="0" xfId="6" applyNumberFormat="1" applyFont="1" applyBorder="1" applyAlignment="1">
      <alignment horizontal="right"/>
    </xf>
    <xf numFmtId="166" fontId="3" fillId="0" borderId="0" xfId="6" applyNumberFormat="1" applyFont="1" applyBorder="1" applyAlignment="1">
      <alignment horizontal="center"/>
    </xf>
    <xf numFmtId="166" fontId="3" fillId="0" borderId="0" xfId="6" applyNumberFormat="1" applyFont="1"/>
    <xf numFmtId="2" fontId="3" fillId="0" borderId="0" xfId="6" applyNumberFormat="1" applyFont="1"/>
    <xf numFmtId="167" fontId="3" fillId="0" borderId="0" xfId="1" applyNumberFormat="1" applyFont="1" applyBorder="1" applyAlignment="1">
      <alignment horizontal="right"/>
    </xf>
    <xf numFmtId="166" fontId="3" fillId="0" borderId="0" xfId="4" applyNumberFormat="1" applyFont="1"/>
    <xf numFmtId="167" fontId="3" fillId="0" borderId="0" xfId="6" applyNumberFormat="1" applyFont="1"/>
    <xf numFmtId="166" fontId="12" fillId="0" borderId="0" xfId="5" applyNumberFormat="1" applyFont="1"/>
    <xf numFmtId="0" fontId="11" fillId="0" borderId="0" xfId="6" applyFont="1"/>
    <xf numFmtId="0" fontId="18" fillId="0" borderId="2" xfId="0" applyFont="1" applyBorder="1" applyAlignment="1">
      <alignment horizontal="centerContinuous"/>
    </xf>
    <xf numFmtId="165" fontId="3" fillId="0" borderId="0" xfId="1" applyNumberFormat="1" applyFont="1"/>
    <xf numFmtId="0" fontId="16" fillId="0" borderId="0" xfId="0" applyFont="1" applyAlignment="1">
      <alignment horizontal="center"/>
    </xf>
    <xf numFmtId="0" fontId="11" fillId="0" borderId="1" xfId="5" applyFont="1" applyBorder="1"/>
    <xf numFmtId="0" fontId="11" fillId="0" borderId="4" xfId="5" applyFont="1" applyBorder="1"/>
    <xf numFmtId="0" fontId="20" fillId="0" borderId="0" xfId="6" applyFont="1" applyAlignment="1">
      <alignment horizontal="center"/>
    </xf>
    <xf numFmtId="0" fontId="15" fillId="0" borderId="3" xfId="0" applyFont="1" applyBorder="1"/>
    <xf numFmtId="0" fontId="0" fillId="0" borderId="7" xfId="0" applyBorder="1"/>
    <xf numFmtId="166" fontId="11" fillId="0" borderId="0" xfId="6" applyNumberFormat="1" applyFont="1" applyBorder="1" applyAlignment="1">
      <alignment horizontal="center"/>
    </xf>
    <xf numFmtId="0" fontId="11" fillId="0" borderId="11" xfId="5" applyFont="1" applyBorder="1" applyAlignment="1">
      <alignment horizontal="center"/>
    </xf>
    <xf numFmtId="165" fontId="3" fillId="0" borderId="0" xfId="1" applyFont="1"/>
    <xf numFmtId="165" fontId="3" fillId="0" borderId="0" xfId="1" applyFont="1" applyFill="1" applyAlignment="1">
      <alignment horizontal="right"/>
    </xf>
    <xf numFmtId="165" fontId="3" fillId="0" borderId="0" xfId="1" applyFont="1" applyAlignment="1">
      <alignment horizontal="right"/>
    </xf>
    <xf numFmtId="165" fontId="3" fillId="0" borderId="16" xfId="1" applyFont="1" applyBorder="1"/>
    <xf numFmtId="165" fontId="3" fillId="0" borderId="16" xfId="1" applyFont="1" applyBorder="1" applyAlignment="1">
      <alignment horizontal="right"/>
    </xf>
    <xf numFmtId="165" fontId="5" fillId="0" borderId="15" xfId="1" applyFont="1" applyBorder="1"/>
    <xf numFmtId="165" fontId="11" fillId="0" borderId="18" xfId="1" applyFont="1" applyBorder="1" applyAlignment="1">
      <alignment horizontal="right"/>
    </xf>
    <xf numFmtId="165" fontId="5" fillId="0" borderId="0" xfId="1" applyFont="1"/>
    <xf numFmtId="165" fontId="3" fillId="0" borderId="0" xfId="1" applyFont="1" applyBorder="1" applyAlignment="1">
      <alignment horizontal="right"/>
    </xf>
    <xf numFmtId="165" fontId="11" fillId="0" borderId="15" xfId="1" applyFont="1" applyBorder="1"/>
    <xf numFmtId="165" fontId="3" fillId="0" borderId="0" xfId="1" applyFont="1" applyBorder="1"/>
    <xf numFmtId="165" fontId="5" fillId="0" borderId="0" xfId="1" applyFont="1" applyBorder="1"/>
    <xf numFmtId="165" fontId="11" fillId="0" borderId="15" xfId="1" applyFont="1" applyBorder="1" applyAlignment="1">
      <alignment horizontal="right"/>
    </xf>
    <xf numFmtId="165" fontId="11" fillId="0" borderId="0" xfId="1" applyFont="1" applyBorder="1" applyAlignment="1">
      <alignment horizontal="right"/>
    </xf>
    <xf numFmtId="165" fontId="6" fillId="0" borderId="0" xfId="1" applyFont="1" applyBorder="1"/>
    <xf numFmtId="165" fontId="6" fillId="0" borderId="0" xfId="1" applyFont="1"/>
    <xf numFmtId="165" fontId="32" fillId="0" borderId="0" xfId="1" applyFont="1" applyBorder="1"/>
    <xf numFmtId="165" fontId="32" fillId="0" borderId="16" xfId="1" applyFont="1" applyBorder="1"/>
    <xf numFmtId="165" fontId="6" fillId="0" borderId="15" xfId="1" applyFont="1" applyBorder="1"/>
    <xf numFmtId="165" fontId="32" fillId="0" borderId="0" xfId="1" applyFont="1"/>
    <xf numFmtId="165" fontId="7" fillId="0" borderId="0" xfId="1" applyFont="1" applyBorder="1"/>
    <xf numFmtId="165" fontId="7" fillId="0" borderId="0" xfId="1" applyFont="1"/>
    <xf numFmtId="165" fontId="7" fillId="0" borderId="15" xfId="1" applyFont="1" applyBorder="1"/>
    <xf numFmtId="165" fontId="32" fillId="0" borderId="17" xfId="1" applyFont="1" applyBorder="1"/>
    <xf numFmtId="165" fontId="3" fillId="0" borderId="11" xfId="1" applyFont="1" applyBorder="1" applyAlignment="1"/>
    <xf numFmtId="165" fontId="3" fillId="0" borderId="11" xfId="1" applyFont="1" applyBorder="1"/>
    <xf numFmtId="165" fontId="3" fillId="0" borderId="3" xfId="1" applyFont="1" applyBorder="1" applyAlignment="1"/>
    <xf numFmtId="165" fontId="3" fillId="0" borderId="12" xfId="1" applyFont="1" applyBorder="1" applyAlignment="1"/>
    <xf numFmtId="165" fontId="3" fillId="0" borderId="12" xfId="1" applyFont="1" applyBorder="1"/>
    <xf numFmtId="165" fontId="12" fillId="0" borderId="4" xfId="1" applyFont="1" applyBorder="1" applyAlignment="1"/>
    <xf numFmtId="165" fontId="3" fillId="0" borderId="3" xfId="1" applyFont="1" applyBorder="1"/>
    <xf numFmtId="165" fontId="3" fillId="0" borderId="13" xfId="1" applyFont="1" applyBorder="1"/>
    <xf numFmtId="165" fontId="31" fillId="0" borderId="11" xfId="1" applyFont="1" applyBorder="1"/>
    <xf numFmtId="165" fontId="3" fillId="0" borderId="11" xfId="1" applyFont="1" applyBorder="1" applyAlignment="1">
      <alignment horizontal="center"/>
    </xf>
    <xf numFmtId="165" fontId="3" fillId="0" borderId="12" xfId="1" quotePrefix="1" applyFont="1" applyBorder="1" applyAlignment="1">
      <alignment horizontal="center"/>
    </xf>
    <xf numFmtId="165" fontId="3" fillId="0" borderId="4" xfId="1" quotePrefix="1" applyFont="1" applyBorder="1" applyAlignment="1">
      <alignment horizontal="center"/>
    </xf>
    <xf numFmtId="165" fontId="11" fillId="0" borderId="10" xfId="1" applyFont="1" applyBorder="1"/>
    <xf numFmtId="165" fontId="11" fillId="0" borderId="14" xfId="1" applyFont="1" applyBorder="1"/>
    <xf numFmtId="165" fontId="11" fillId="0" borderId="2" xfId="1" applyFont="1" applyBorder="1"/>
    <xf numFmtId="165" fontId="11" fillId="0" borderId="1" xfId="1" applyFont="1" applyBorder="1"/>
    <xf numFmtId="165" fontId="11" fillId="0" borderId="12" xfId="1" applyFont="1" applyBorder="1"/>
    <xf numFmtId="165" fontId="15" fillId="0" borderId="0" xfId="1" applyFont="1" applyAlignment="1">
      <alignment horizontal="center"/>
    </xf>
    <xf numFmtId="165" fontId="33" fillId="0" borderId="16" xfId="1" applyFont="1" applyBorder="1" applyAlignment="1">
      <alignment horizontal="center"/>
    </xf>
    <xf numFmtId="165" fontId="33" fillId="0" borderId="0" xfId="1" applyFont="1" applyBorder="1" applyAlignment="1">
      <alignment horizontal="center"/>
    </xf>
    <xf numFmtId="165" fontId="15" fillId="0" borderId="5" xfId="1" applyFont="1" applyBorder="1" applyAlignment="1">
      <alignment horizontal="center"/>
    </xf>
    <xf numFmtId="165" fontId="33" fillId="0" borderId="0" xfId="1" applyFont="1" applyAlignment="1">
      <alignment horizontal="center"/>
    </xf>
    <xf numFmtId="165" fontId="15" fillId="0" borderId="15" xfId="1" applyFont="1" applyBorder="1" applyAlignment="1">
      <alignment horizontal="center"/>
    </xf>
    <xf numFmtId="165" fontId="0" fillId="0" borderId="0" xfId="1" applyFont="1" applyAlignment="1">
      <alignment horizontal="center"/>
    </xf>
    <xf numFmtId="165" fontId="15" fillId="0" borderId="15" xfId="1" quotePrefix="1" applyFont="1" applyBorder="1" applyAlignment="1">
      <alignment horizontal="center"/>
    </xf>
    <xf numFmtId="165" fontId="22" fillId="0" borderId="15" xfId="1" applyFont="1" applyBorder="1" applyAlignment="1">
      <alignment horizontal="center"/>
    </xf>
    <xf numFmtId="0" fontId="19" fillId="0" borderId="0" xfId="0" applyFont="1" applyAlignment="1"/>
    <xf numFmtId="0" fontId="11" fillId="0" borderId="0" xfId="6" applyFont="1" applyAlignment="1">
      <alignment horizontal="center"/>
    </xf>
    <xf numFmtId="165" fontId="3" fillId="0" borderId="0" xfId="1" applyNumberFormat="1" applyFont="1" applyBorder="1" applyAlignment="1">
      <alignment horizontal="right"/>
    </xf>
    <xf numFmtId="173" fontId="3" fillId="0" borderId="0" xfId="2" applyNumberFormat="1" applyFont="1" applyBorder="1"/>
    <xf numFmtId="14" fontId="15" fillId="0" borderId="0" xfId="0" applyNumberFormat="1" applyFont="1" applyAlignment="1">
      <alignment horizontal="center"/>
    </xf>
    <xf numFmtId="165" fontId="38" fillId="0" borderId="15" xfId="1" applyFont="1" applyBorder="1"/>
    <xf numFmtId="165" fontId="39" fillId="0" borderId="15" xfId="1" applyFont="1" applyBorder="1"/>
    <xf numFmtId="0" fontId="11" fillId="0" borderId="0" xfId="6" applyFont="1" applyAlignment="1">
      <alignment horizontal="center"/>
    </xf>
    <xf numFmtId="166" fontId="5" fillId="0" borderId="0" xfId="6" applyNumberFormat="1" applyFont="1" applyBorder="1" applyAlignment="1">
      <alignment horizontal="right"/>
    </xf>
    <xf numFmtId="0" fontId="0" fillId="0" borderId="0" xfId="0" applyFont="1"/>
    <xf numFmtId="0" fontId="16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5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5" fillId="0" borderId="0" xfId="6" applyFont="1" applyAlignment="1">
      <alignment horizontal="center"/>
    </xf>
    <xf numFmtId="0" fontId="4" fillId="0" borderId="0" xfId="6" applyFont="1" applyAlignment="1">
      <alignment horizontal="center"/>
    </xf>
    <xf numFmtId="0" fontId="20" fillId="0" borderId="0" xfId="6" applyFont="1" applyAlignment="1">
      <alignment horizontal="center"/>
    </xf>
    <xf numFmtId="0" fontId="11" fillId="0" borderId="7" xfId="5" applyFont="1" applyBorder="1" applyAlignment="1">
      <alignment horizontal="center"/>
    </xf>
    <xf numFmtId="0" fontId="11" fillId="0" borderId="2" xfId="5" applyFont="1" applyBorder="1" applyAlignment="1">
      <alignment horizontal="center"/>
    </xf>
    <xf numFmtId="0" fontId="11" fillId="0" borderId="9" xfId="5" applyFont="1" applyBorder="1" applyAlignment="1">
      <alignment horizontal="center"/>
    </xf>
    <xf numFmtId="0" fontId="4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0" fontId="21" fillId="0" borderId="0" xfId="6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1" fillId="0" borderId="0" xfId="6" applyFont="1" applyAlignment="1">
      <alignment horizontal="center"/>
    </xf>
    <xf numFmtId="171" fontId="0" fillId="0" borderId="0" xfId="0" applyNumberFormat="1" applyAlignment="1">
      <alignment horizontal="center"/>
    </xf>
  </cellXfs>
  <cellStyles count="8">
    <cellStyle name="Millares" xfId="1" builtinId="3"/>
    <cellStyle name="Millares [0]" xfId="2" builtinId="6"/>
    <cellStyle name="Millares_intdef" xfId="3" xr:uid="{00000000-0005-0000-0000-000002000000}"/>
    <cellStyle name="Normal" xfId="0" builtinId="0"/>
    <cellStyle name="Normal_ANEXO2" xfId="4" xr:uid="{00000000-0005-0000-0000-000004000000}"/>
    <cellStyle name="Normal_EEPN" xfId="5" xr:uid="{00000000-0005-0000-0000-000005000000}"/>
    <cellStyle name="Normal_EPAERE" xfId="6" xr:uid="{00000000-0005-0000-0000-000006000000}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49"/>
  <sheetViews>
    <sheetView topLeftCell="A16" zoomScaleNormal="100" workbookViewId="0">
      <selection activeCell="A13" sqref="A13"/>
    </sheetView>
  </sheetViews>
  <sheetFormatPr baseColWidth="10" defaultRowHeight="12.75" x14ac:dyDescent="0.2"/>
  <cols>
    <col min="1" max="1" width="14.42578125" customWidth="1"/>
    <col min="2" max="4" width="13.7109375" customWidth="1"/>
    <col min="5" max="6" width="12.140625" customWidth="1"/>
    <col min="7" max="7" width="39.42578125" customWidth="1"/>
    <col min="8" max="8" width="3.140625" customWidth="1"/>
  </cols>
  <sheetData>
    <row r="5" spans="1:8" ht="20.25" x14ac:dyDescent="0.3">
      <c r="A5" s="303" t="s">
        <v>204</v>
      </c>
      <c r="B5" s="303"/>
      <c r="C5" s="303"/>
      <c r="D5" s="303"/>
      <c r="E5" s="303"/>
      <c r="F5" s="303"/>
      <c r="G5" s="303"/>
    </row>
    <row r="6" spans="1:8" ht="20.25" x14ac:dyDescent="0.3">
      <c r="A6" s="303" t="s">
        <v>205</v>
      </c>
      <c r="B6" s="303"/>
      <c r="C6" s="303"/>
      <c r="D6" s="303"/>
      <c r="E6" s="303"/>
      <c r="F6" s="303"/>
      <c r="G6" s="303"/>
    </row>
    <row r="7" spans="1:8" x14ac:dyDescent="0.2">
      <c r="C7" s="61" t="s">
        <v>206</v>
      </c>
      <c r="D7" s="61"/>
      <c r="E7" s="61"/>
    </row>
    <row r="8" spans="1:8" ht="13.5" thickBot="1" x14ac:dyDescent="0.25">
      <c r="H8" s="4"/>
    </row>
    <row r="9" spans="1:8" ht="18" x14ac:dyDescent="0.25">
      <c r="A9" s="1"/>
      <c r="B9" s="2"/>
      <c r="C9" s="233" t="s">
        <v>191</v>
      </c>
      <c r="D9" s="90"/>
      <c r="E9" s="2"/>
      <c r="F9" s="2"/>
      <c r="G9" s="91"/>
      <c r="H9" s="4"/>
    </row>
    <row r="10" spans="1:8" x14ac:dyDescent="0.2">
      <c r="A10" s="3"/>
      <c r="B10" s="4"/>
      <c r="C10" s="4"/>
      <c r="D10" s="4"/>
      <c r="E10" s="4"/>
      <c r="F10" s="4"/>
      <c r="G10" s="89"/>
      <c r="H10" s="4"/>
    </row>
    <row r="11" spans="1:8" x14ac:dyDescent="0.2">
      <c r="A11" s="304" t="s">
        <v>228</v>
      </c>
      <c r="B11" s="305"/>
      <c r="C11" s="305"/>
      <c r="D11" s="305"/>
      <c r="E11" s="305"/>
      <c r="F11" s="305"/>
      <c r="G11" s="306"/>
      <c r="H11" s="4"/>
    </row>
    <row r="12" spans="1:8" ht="13.5" thickBot="1" x14ac:dyDescent="0.25">
      <c r="A12" s="307" t="s">
        <v>229</v>
      </c>
      <c r="B12" s="308"/>
      <c r="C12" s="308"/>
      <c r="D12" s="308"/>
      <c r="E12" s="308"/>
      <c r="F12" s="308"/>
      <c r="G12" s="309"/>
      <c r="H12" s="4"/>
    </row>
    <row r="13" spans="1:8" ht="13.5" thickBot="1" x14ac:dyDescent="0.25">
      <c r="A13" s="3"/>
      <c r="B13" s="4"/>
      <c r="C13" s="4"/>
      <c r="D13" s="4"/>
      <c r="E13" s="4"/>
      <c r="F13" s="4"/>
      <c r="G13" s="4"/>
      <c r="H13" s="4"/>
    </row>
    <row r="14" spans="1:8" x14ac:dyDescent="0.2">
      <c r="A14" s="1"/>
      <c r="B14" s="2"/>
      <c r="C14" s="2"/>
      <c r="D14" s="2"/>
      <c r="E14" s="2"/>
      <c r="F14" s="2"/>
      <c r="G14" s="91"/>
      <c r="H14" s="4"/>
    </row>
    <row r="15" spans="1:8" ht="13.5" thickBot="1" x14ac:dyDescent="0.25">
      <c r="A15" s="122" t="s">
        <v>207</v>
      </c>
      <c r="B15" s="6"/>
      <c r="C15" s="6"/>
      <c r="D15" s="6"/>
      <c r="E15" s="6"/>
      <c r="F15" s="6"/>
      <c r="G15" s="7"/>
    </row>
    <row r="16" spans="1:8" ht="13.5" thickBot="1" x14ac:dyDescent="0.25"/>
    <row r="17" spans="1:7" x14ac:dyDescent="0.2">
      <c r="A17" s="1"/>
      <c r="B17" s="2"/>
      <c r="C17" s="2"/>
      <c r="D17" s="2"/>
      <c r="E17" s="2"/>
      <c r="F17" s="2"/>
      <c r="G17" s="91"/>
    </row>
    <row r="18" spans="1:7" ht="13.5" thickBot="1" x14ac:dyDescent="0.25">
      <c r="A18" s="122" t="s">
        <v>209</v>
      </c>
      <c r="B18" s="123"/>
      <c r="C18" s="123"/>
      <c r="D18" s="123"/>
      <c r="E18" s="123"/>
      <c r="F18" s="6"/>
      <c r="G18" s="7"/>
    </row>
    <row r="19" spans="1:7" x14ac:dyDescent="0.2">
      <c r="A19" s="1"/>
      <c r="B19" s="2"/>
      <c r="C19" s="2"/>
      <c r="D19" s="2"/>
      <c r="E19" s="2"/>
      <c r="F19" s="2"/>
      <c r="G19" s="91"/>
    </row>
    <row r="20" spans="1:7" ht="13.5" thickBot="1" x14ac:dyDescent="0.25">
      <c r="A20" s="239" t="s">
        <v>208</v>
      </c>
      <c r="B20" s="66"/>
      <c r="C20" s="66"/>
      <c r="D20" s="66"/>
      <c r="E20" s="6"/>
      <c r="F20" s="6"/>
      <c r="G20" s="7"/>
    </row>
    <row r="21" spans="1:7" x14ac:dyDescent="0.2">
      <c r="A21" s="1"/>
      <c r="B21" s="2"/>
      <c r="C21" s="2"/>
      <c r="D21" s="2"/>
      <c r="E21" s="2"/>
      <c r="F21" s="2"/>
      <c r="G21" s="91"/>
    </row>
    <row r="22" spans="1:7" ht="13.5" thickBot="1" x14ac:dyDescent="0.25">
      <c r="A22" s="5"/>
      <c r="B22" s="6"/>
      <c r="C22" s="6"/>
      <c r="D22" s="6"/>
      <c r="E22" s="6"/>
      <c r="F22" s="6"/>
      <c r="G22" s="7"/>
    </row>
    <row r="23" spans="1:7" ht="13.5" thickBot="1" x14ac:dyDescent="0.25">
      <c r="A23" s="240"/>
      <c r="B23" s="194"/>
      <c r="C23" s="194"/>
      <c r="D23" s="194"/>
    </row>
    <row r="24" spans="1:7" x14ac:dyDescent="0.2">
      <c r="A24" s="1"/>
      <c r="E24" s="2"/>
      <c r="F24" s="2"/>
      <c r="G24" s="91"/>
    </row>
    <row r="25" spans="1:7" ht="13.5" thickBot="1" x14ac:dyDescent="0.25">
      <c r="A25" s="5"/>
      <c r="B25" s="6"/>
      <c r="C25" s="6"/>
      <c r="D25" s="6"/>
      <c r="E25" s="6"/>
      <c r="F25" s="6"/>
      <c r="G25" s="7"/>
    </row>
    <row r="26" spans="1:7" x14ac:dyDescent="0.2">
      <c r="A26" s="3" t="s">
        <v>153</v>
      </c>
      <c r="B26" s="4"/>
      <c r="C26" s="4"/>
      <c r="D26" s="4"/>
      <c r="E26" s="4"/>
      <c r="F26" s="4"/>
      <c r="G26" s="89"/>
    </row>
    <row r="27" spans="1:7" ht="13.5" thickBot="1" x14ac:dyDescent="0.25">
      <c r="A27" s="3"/>
      <c r="B27" s="4"/>
      <c r="C27" s="4"/>
      <c r="D27" s="4"/>
      <c r="E27" s="4"/>
      <c r="F27" s="4"/>
      <c r="G27" s="89"/>
    </row>
    <row r="28" spans="1:7" x14ac:dyDescent="0.2">
      <c r="A28" s="1" t="s">
        <v>153</v>
      </c>
      <c r="B28" s="2"/>
      <c r="C28" s="2"/>
      <c r="D28" s="2"/>
      <c r="E28" s="2"/>
      <c r="F28" s="2"/>
      <c r="G28" s="91"/>
    </row>
    <row r="29" spans="1:7" ht="13.5" thickBot="1" x14ac:dyDescent="0.25">
      <c r="A29" s="5"/>
      <c r="B29" s="6"/>
      <c r="C29" s="6"/>
      <c r="D29" s="6"/>
      <c r="E29" s="6"/>
      <c r="F29" s="6"/>
      <c r="G29" s="7"/>
    </row>
    <row r="30" spans="1:7" x14ac:dyDescent="0.2">
      <c r="A30" s="3" t="s">
        <v>153</v>
      </c>
      <c r="B30" s="4"/>
      <c r="C30" s="4"/>
      <c r="D30" s="4"/>
      <c r="E30" s="4"/>
      <c r="F30" s="4"/>
      <c r="G30" s="89"/>
    </row>
    <row r="31" spans="1:7" ht="13.5" thickBot="1" x14ac:dyDescent="0.25">
      <c r="A31" s="3"/>
      <c r="B31" s="4"/>
      <c r="C31" s="4"/>
      <c r="D31" s="4"/>
      <c r="E31" s="4"/>
      <c r="F31" s="4"/>
      <c r="G31" s="89"/>
    </row>
    <row r="32" spans="1:7" x14ac:dyDescent="0.2">
      <c r="A32" s="1" t="s">
        <v>153</v>
      </c>
      <c r="B32" s="2"/>
      <c r="C32" s="2"/>
      <c r="D32" s="2"/>
      <c r="E32" s="2"/>
      <c r="F32" s="2"/>
      <c r="G32" s="91"/>
    </row>
    <row r="33" spans="1:8" ht="13.5" thickBot="1" x14ac:dyDescent="0.25">
      <c r="A33" s="5"/>
      <c r="B33" s="6"/>
      <c r="C33" s="6"/>
      <c r="D33" s="6"/>
      <c r="E33" s="6"/>
      <c r="F33" s="6"/>
      <c r="G33" s="7"/>
    </row>
    <row r="34" spans="1:8" x14ac:dyDescent="0.2">
      <c r="A34" s="1" t="s">
        <v>153</v>
      </c>
      <c r="B34" s="4"/>
      <c r="C34" s="4"/>
      <c r="D34" s="4"/>
      <c r="E34" s="4"/>
      <c r="F34" s="4"/>
      <c r="G34" s="91"/>
    </row>
    <row r="35" spans="1:8" ht="13.5" thickBot="1" x14ac:dyDescent="0.25">
      <c r="A35" s="5"/>
      <c r="B35" s="6"/>
      <c r="C35" s="6"/>
      <c r="D35" s="6"/>
      <c r="E35" s="6"/>
      <c r="F35" s="6"/>
      <c r="G35" s="7"/>
    </row>
    <row r="36" spans="1:8" ht="13.5" thickBot="1" x14ac:dyDescent="0.25"/>
    <row r="37" spans="1:8" x14ac:dyDescent="0.2">
      <c r="A37" s="1"/>
      <c r="B37" s="2"/>
      <c r="C37" s="118"/>
      <c r="D37" s="2"/>
      <c r="E37" s="2"/>
      <c r="F37" s="2"/>
      <c r="G37" s="91"/>
    </row>
    <row r="38" spans="1:8" x14ac:dyDescent="0.2">
      <c r="A38" s="3"/>
      <c r="B38" s="4"/>
      <c r="C38" s="4"/>
      <c r="D38" s="4"/>
      <c r="E38" s="4"/>
      <c r="F38" s="4"/>
      <c r="G38" s="89"/>
      <c r="H38" s="4" t="s">
        <v>153</v>
      </c>
    </row>
    <row r="39" spans="1:8" x14ac:dyDescent="0.2">
      <c r="A39" s="3"/>
      <c r="B39" s="4"/>
      <c r="C39" s="4"/>
      <c r="D39" s="4"/>
      <c r="E39" s="4"/>
      <c r="F39" s="4"/>
      <c r="G39" s="89"/>
      <c r="H39" s="4"/>
    </row>
    <row r="40" spans="1:8" x14ac:dyDescent="0.2">
      <c r="A40" s="3"/>
      <c r="B40" s="4"/>
      <c r="C40" s="4"/>
      <c r="D40" s="4"/>
      <c r="E40" s="4"/>
      <c r="F40" s="4"/>
      <c r="G40" s="89"/>
    </row>
    <row r="41" spans="1:8" x14ac:dyDescent="0.2">
      <c r="A41" s="3"/>
      <c r="B41" s="4"/>
      <c r="C41" s="95"/>
      <c r="D41" s="95"/>
      <c r="E41" s="95"/>
      <c r="F41" s="95"/>
      <c r="G41" s="115"/>
    </row>
    <row r="42" spans="1:8" x14ac:dyDescent="0.2">
      <c r="A42" s="3"/>
      <c r="B42" s="4"/>
      <c r="C42" s="95"/>
      <c r="D42" s="95"/>
      <c r="E42" s="95"/>
      <c r="F42" s="4"/>
      <c r="G42" s="115"/>
    </row>
    <row r="43" spans="1:8" x14ac:dyDescent="0.2">
      <c r="A43" s="3"/>
      <c r="B43" s="4"/>
      <c r="C43" s="95"/>
      <c r="D43" s="95"/>
      <c r="E43" s="95"/>
      <c r="F43" s="95"/>
      <c r="G43" s="115"/>
    </row>
    <row r="44" spans="1:8" x14ac:dyDescent="0.2">
      <c r="A44" s="3"/>
      <c r="B44" s="4"/>
      <c r="C44" s="4"/>
      <c r="D44" s="4"/>
      <c r="E44" s="4"/>
      <c r="F44" s="4"/>
      <c r="G44" s="89"/>
    </row>
    <row r="45" spans="1:8" x14ac:dyDescent="0.2">
      <c r="A45" s="3"/>
      <c r="B45" s="4"/>
      <c r="C45" s="4"/>
      <c r="D45" s="4"/>
      <c r="E45" s="4"/>
      <c r="F45" s="4"/>
      <c r="G45" s="89"/>
    </row>
    <row r="46" spans="1:8" x14ac:dyDescent="0.2">
      <c r="A46" s="3"/>
      <c r="B46" s="4"/>
      <c r="C46" s="4"/>
      <c r="D46" s="4"/>
      <c r="E46" s="4"/>
      <c r="F46" s="4"/>
      <c r="G46" s="89"/>
    </row>
    <row r="47" spans="1:8" ht="13.5" thickBot="1" x14ac:dyDescent="0.25">
      <c r="A47" s="5"/>
      <c r="B47" s="6"/>
      <c r="C47" s="119"/>
      <c r="D47" s="119"/>
      <c r="E47" s="119"/>
      <c r="F47" s="119"/>
      <c r="G47" s="120"/>
    </row>
    <row r="48" spans="1:8" x14ac:dyDescent="0.2">
      <c r="A48" s="4"/>
      <c r="B48" s="4"/>
      <c r="C48" s="4"/>
      <c r="D48" s="4"/>
      <c r="E48" s="4"/>
      <c r="F48" s="4"/>
      <c r="G48" s="4"/>
    </row>
    <row r="49" spans="1:5" x14ac:dyDescent="0.2">
      <c r="A49" s="4"/>
      <c r="B49" s="4"/>
      <c r="C49" s="4"/>
      <c r="D49" s="4"/>
      <c r="E49" s="4"/>
    </row>
  </sheetData>
  <mergeCells count="4">
    <mergeCell ref="A5:G5"/>
    <mergeCell ref="A6:G6"/>
    <mergeCell ref="A11:G11"/>
    <mergeCell ref="A12:G12"/>
  </mergeCells>
  <phoneticPr fontId="35" type="noConversion"/>
  <pageMargins left="0.78740157480314965" right="0.39370078740157483" top="0.78740157480314965" bottom="0.39370078740157483" header="0.51181102362204722" footer="0.51181102362204722"/>
  <pageSetup paperSize="9" scale="75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"/>
  <sheetViews>
    <sheetView topLeftCell="A7" zoomScaleNormal="100" workbookViewId="0">
      <selection activeCell="G28" sqref="G28"/>
    </sheetView>
  </sheetViews>
  <sheetFormatPr baseColWidth="10" defaultColWidth="9.140625" defaultRowHeight="12.75" x14ac:dyDescent="0.2"/>
  <cols>
    <col min="1" max="1" width="40.42578125" style="8" customWidth="1"/>
    <col min="2" max="2" width="21.5703125" style="8" customWidth="1"/>
    <col min="3" max="3" width="20.42578125" style="8" bestFit="1" customWidth="1"/>
    <col min="4" max="4" width="5.7109375" style="8" customWidth="1"/>
    <col min="5" max="5" width="39.42578125" style="8" customWidth="1"/>
    <col min="6" max="6" width="22.5703125" style="8" bestFit="1" customWidth="1"/>
    <col min="7" max="7" width="20.85546875" style="8" bestFit="1" customWidth="1"/>
    <col min="8" max="8" width="11.28515625" style="8" customWidth="1"/>
    <col min="9" max="16384" width="9.140625" style="8"/>
  </cols>
  <sheetData>
    <row r="1" spans="1:8" s="124" customFormat="1" ht="15" customHeight="1" x14ac:dyDescent="0.2">
      <c r="A1" s="310" t="s">
        <v>210</v>
      </c>
      <c r="B1" s="310"/>
      <c r="C1" s="310"/>
      <c r="D1" s="310"/>
      <c r="E1" s="310"/>
      <c r="F1" s="310"/>
      <c r="G1" s="310"/>
    </row>
    <row r="2" spans="1:8" s="124" customFormat="1" x14ac:dyDescent="0.2"/>
    <row r="3" spans="1:8" s="124" customFormat="1" ht="15" customHeight="1" x14ac:dyDescent="0.2">
      <c r="A3" s="310" t="s">
        <v>230</v>
      </c>
      <c r="B3" s="310"/>
      <c r="C3" s="310"/>
      <c r="D3" s="310"/>
      <c r="E3" s="310"/>
      <c r="F3" s="310"/>
      <c r="G3" s="310"/>
    </row>
    <row r="4" spans="1:8" s="124" customFormat="1" ht="15" customHeight="1" x14ac:dyDescent="0.2">
      <c r="A4" s="215"/>
      <c r="B4" s="215"/>
      <c r="C4" s="215"/>
      <c r="D4" s="215"/>
      <c r="E4" s="215"/>
      <c r="F4" s="215"/>
      <c r="G4" s="215"/>
    </row>
    <row r="5" spans="1:8" s="124" customFormat="1" ht="15" customHeight="1" x14ac:dyDescent="0.2">
      <c r="A5" s="310" t="s">
        <v>231</v>
      </c>
      <c r="B5" s="310"/>
      <c r="C5" s="310"/>
      <c r="D5" s="310"/>
      <c r="E5" s="310"/>
      <c r="F5" s="310"/>
      <c r="G5" s="310"/>
    </row>
    <row r="6" spans="1:8" s="124" customFormat="1" x14ac:dyDescent="0.2"/>
    <row r="7" spans="1:8" s="124" customFormat="1" x14ac:dyDescent="0.2">
      <c r="A7" s="216" t="s">
        <v>5</v>
      </c>
      <c r="B7" s="216"/>
      <c r="C7" s="217"/>
      <c r="D7" s="217"/>
      <c r="E7" s="218" t="s">
        <v>6</v>
      </c>
      <c r="F7" s="218"/>
      <c r="G7" s="219"/>
      <c r="H7" s="217"/>
    </row>
    <row r="8" spans="1:8" s="124" customFormat="1" x14ac:dyDescent="0.2">
      <c r="A8" s="216"/>
      <c r="B8" s="216"/>
    </row>
    <row r="9" spans="1:8" s="124" customFormat="1" x14ac:dyDescent="0.2">
      <c r="A9" s="216" t="s">
        <v>7</v>
      </c>
      <c r="B9" s="217">
        <v>43465</v>
      </c>
      <c r="C9" s="217">
        <v>43100</v>
      </c>
      <c r="D9" s="220"/>
      <c r="E9" s="216" t="s">
        <v>64</v>
      </c>
      <c r="F9" s="217">
        <v>43465</v>
      </c>
      <c r="G9" s="217">
        <v>43100</v>
      </c>
    </row>
    <row r="10" spans="1:8" s="124" customFormat="1" x14ac:dyDescent="0.2">
      <c r="A10" s="124" t="s">
        <v>141</v>
      </c>
      <c r="B10" s="243">
        <f>+NOTAS!B36</f>
        <v>4047749.7700000005</v>
      </c>
      <c r="C10" s="244">
        <f>+NOTAS!D36</f>
        <v>1228056.5999999999</v>
      </c>
      <c r="D10" s="222"/>
      <c r="E10" s="124" t="s">
        <v>146</v>
      </c>
      <c r="F10" s="253">
        <f>+NOTAS!B86</f>
        <v>0</v>
      </c>
      <c r="G10" s="251">
        <f>+NOTAS!D86</f>
        <v>204160</v>
      </c>
    </row>
    <row r="11" spans="1:8" s="124" customFormat="1" x14ac:dyDescent="0.2">
      <c r="A11" s="124" t="s">
        <v>142</v>
      </c>
      <c r="B11" s="243">
        <f>+NOTAS!B47</f>
        <v>0</v>
      </c>
      <c r="C11" s="245">
        <f>+NOTAS!D47</f>
        <v>0</v>
      </c>
      <c r="D11" s="223"/>
      <c r="E11" s="124" t="s">
        <v>147</v>
      </c>
      <c r="F11" s="253">
        <f>+NOTAS!B94</f>
        <v>0</v>
      </c>
      <c r="G11" s="251">
        <f>+NOTAS!D94</f>
        <v>0</v>
      </c>
    </row>
    <row r="12" spans="1:8" s="124" customFormat="1" x14ac:dyDescent="0.2">
      <c r="A12" s="124" t="s">
        <v>143</v>
      </c>
      <c r="B12" s="243">
        <f>+NOTAS!B62</f>
        <v>143429.70000000001</v>
      </c>
      <c r="C12" s="245">
        <f>+NOTAS!D62</f>
        <v>70035.58</v>
      </c>
      <c r="D12" s="223"/>
      <c r="E12" s="124" t="s">
        <v>160</v>
      </c>
      <c r="F12" s="253">
        <f>+NOTAS!B102</f>
        <v>0</v>
      </c>
      <c r="G12" s="251">
        <f>+NOTAS!D102</f>
        <v>0</v>
      </c>
    </row>
    <row r="13" spans="1:8" s="124" customFormat="1" x14ac:dyDescent="0.2">
      <c r="A13" s="124" t="s">
        <v>144</v>
      </c>
      <c r="B13" s="243">
        <f>+NOTAS!B70</f>
        <v>0</v>
      </c>
      <c r="C13" s="245">
        <v>488080.4</v>
      </c>
      <c r="D13" s="223"/>
      <c r="E13" s="124" t="s">
        <v>148</v>
      </c>
      <c r="F13" s="253">
        <f>+NOTAS!B113</f>
        <v>0</v>
      </c>
      <c r="G13" s="251">
        <f>+NOTAS!D113</f>
        <v>0</v>
      </c>
    </row>
    <row r="14" spans="1:8" s="124" customFormat="1" x14ac:dyDescent="0.2">
      <c r="A14" s="124" t="s">
        <v>145</v>
      </c>
      <c r="B14" s="246">
        <f>NOTAS!B79</f>
        <v>0</v>
      </c>
      <c r="C14" s="247">
        <f>NOTAS!D79</f>
        <v>0</v>
      </c>
      <c r="D14" s="223"/>
      <c r="E14" s="124" t="s">
        <v>149</v>
      </c>
      <c r="F14" s="253">
        <f>+NOTAS!B120</f>
        <v>0</v>
      </c>
      <c r="G14" s="251">
        <f>+NOTAS!D120</f>
        <v>0</v>
      </c>
    </row>
    <row r="15" spans="1:8" s="124" customFormat="1" ht="13.5" thickBot="1" x14ac:dyDescent="0.25">
      <c r="A15" s="216" t="s">
        <v>9</v>
      </c>
      <c r="B15" s="248">
        <f>SUM(B10:B14)</f>
        <v>4191179.4700000007</v>
      </c>
      <c r="C15" s="249">
        <f>SUM(C10:C14)</f>
        <v>1786172.58</v>
      </c>
      <c r="D15" s="223"/>
      <c r="E15" s="124" t="s">
        <v>177</v>
      </c>
      <c r="F15" s="253">
        <f>NOTAS!B127</f>
        <v>0</v>
      </c>
      <c r="G15" s="251">
        <f>NOTAS!D127</f>
        <v>0</v>
      </c>
    </row>
    <row r="16" spans="1:8" s="124" customFormat="1" ht="14.25" thickTop="1" thickBot="1" x14ac:dyDescent="0.25">
      <c r="B16" s="243"/>
      <c r="C16" s="243"/>
      <c r="D16" s="219"/>
      <c r="E16" s="216" t="s">
        <v>8</v>
      </c>
      <c r="F16" s="248">
        <f>SUM(F10:F15)</f>
        <v>0</v>
      </c>
      <c r="G16" s="248">
        <f>SUM(G10:G15)</f>
        <v>204160</v>
      </c>
    </row>
    <row r="17" spans="1:8" s="124" customFormat="1" ht="13.5" thickTop="1" x14ac:dyDescent="0.2">
      <c r="A17" s="216" t="s">
        <v>10</v>
      </c>
      <c r="B17" s="250"/>
      <c r="C17" s="243"/>
      <c r="D17" s="224"/>
      <c r="E17" s="216"/>
      <c r="F17" s="254"/>
      <c r="G17" s="251"/>
    </row>
    <row r="18" spans="1:8" s="124" customFormat="1" ht="13.5" thickBot="1" x14ac:dyDescent="0.25">
      <c r="A18" s="124" t="s">
        <v>143</v>
      </c>
      <c r="B18" s="243">
        <f>+NOTAS!C62</f>
        <v>0</v>
      </c>
      <c r="C18" s="245">
        <v>0</v>
      </c>
      <c r="D18" s="97"/>
      <c r="E18" s="216" t="s">
        <v>12</v>
      </c>
      <c r="F18" s="248">
        <f>+F16</f>
        <v>0</v>
      </c>
      <c r="G18" s="255">
        <f>+G17+G16</f>
        <v>204160</v>
      </c>
      <c r="H18" s="225"/>
    </row>
    <row r="19" spans="1:8" s="124" customFormat="1" ht="13.5" thickTop="1" x14ac:dyDescent="0.2">
      <c r="A19" s="124" t="s">
        <v>142</v>
      </c>
      <c r="B19" s="243">
        <f>+NOTAS!C47</f>
        <v>0</v>
      </c>
      <c r="C19" s="245">
        <v>0</v>
      </c>
      <c r="D19" s="226"/>
      <c r="E19" s="216"/>
      <c r="F19" s="250"/>
      <c r="G19" s="251"/>
    </row>
    <row r="20" spans="1:8" s="124" customFormat="1" ht="13.5" thickBot="1" x14ac:dyDescent="0.25">
      <c r="A20" s="124" t="s">
        <v>78</v>
      </c>
      <c r="B20" s="243">
        <v>0</v>
      </c>
      <c r="C20" s="251">
        <v>0</v>
      </c>
      <c r="D20" s="226"/>
      <c r="E20" s="216" t="s">
        <v>79</v>
      </c>
      <c r="F20" s="248">
        <f>'EEPN '!K31</f>
        <v>4191179.47</v>
      </c>
      <c r="G20" s="255">
        <f>'EEPN '!L31</f>
        <v>1582012.5799999998</v>
      </c>
    </row>
    <row r="21" spans="1:8" s="124" customFormat="1" ht="14.25" thickTop="1" thickBot="1" x14ac:dyDescent="0.25">
      <c r="A21" s="216" t="s">
        <v>11</v>
      </c>
      <c r="B21" s="252">
        <f>B18+B19+B20</f>
        <v>0</v>
      </c>
      <c r="C21" s="252">
        <f>+C18+C19+C20</f>
        <v>0</v>
      </c>
      <c r="D21" s="223"/>
      <c r="E21" s="216"/>
      <c r="F21" s="254"/>
      <c r="G21" s="256"/>
    </row>
    <row r="22" spans="1:8" s="124" customFormat="1" ht="13.5" thickTop="1" x14ac:dyDescent="0.2">
      <c r="B22" s="243"/>
      <c r="C22" s="243"/>
      <c r="D22" s="219"/>
      <c r="F22" s="243"/>
      <c r="G22" s="243"/>
    </row>
    <row r="23" spans="1:8" s="124" customFormat="1" ht="13.5" thickBot="1" x14ac:dyDescent="0.25">
      <c r="A23" s="216" t="s">
        <v>13</v>
      </c>
      <c r="B23" s="248">
        <f>+B15+B21</f>
        <v>4191179.4700000007</v>
      </c>
      <c r="C23" s="248">
        <f>+C15+C21</f>
        <v>1786172.58</v>
      </c>
      <c r="D23" s="219"/>
      <c r="F23" s="243"/>
      <c r="G23" s="243"/>
    </row>
    <row r="24" spans="1:8" s="124" customFormat="1" ht="14.25" thickTop="1" thickBot="1" x14ac:dyDescent="0.25">
      <c r="B24" s="227"/>
      <c r="C24" s="227"/>
      <c r="D24" s="224"/>
      <c r="E24" s="216" t="s">
        <v>14</v>
      </c>
      <c r="F24" s="248">
        <f>+F18+F20</f>
        <v>4191179.47</v>
      </c>
      <c r="G24" s="255">
        <f>+G18+G20</f>
        <v>1786172.5799999998</v>
      </c>
    </row>
    <row r="25" spans="1:8" s="124" customFormat="1" ht="13.5" thickTop="1" x14ac:dyDescent="0.2">
      <c r="A25" s="124" t="s">
        <v>140</v>
      </c>
      <c r="B25" s="227"/>
      <c r="C25" s="227"/>
      <c r="D25" s="219"/>
      <c r="F25" s="227"/>
      <c r="G25" s="227"/>
    </row>
    <row r="26" spans="1:8" s="124" customFormat="1" x14ac:dyDescent="0.2">
      <c r="B26" s="221"/>
      <c r="C26" s="221"/>
      <c r="H26" s="219"/>
    </row>
    <row r="27" spans="1:8" s="124" customFormat="1" x14ac:dyDescent="0.2">
      <c r="A27" s="124" t="s">
        <v>153</v>
      </c>
      <c r="B27" s="221"/>
      <c r="C27" s="221"/>
      <c r="E27" s="219" t="s">
        <v>153</v>
      </c>
      <c r="F27" s="86"/>
      <c r="G27" s="295" t="s">
        <v>153</v>
      </c>
      <c r="H27" s="219"/>
    </row>
    <row r="28" spans="1:8" s="124" customFormat="1" x14ac:dyDescent="0.2">
      <c r="B28" s="221"/>
      <c r="C28" s="221"/>
      <c r="E28" s="219"/>
      <c r="F28" s="86"/>
      <c r="G28" s="86"/>
      <c r="H28" s="219"/>
    </row>
    <row r="29" spans="1:8" s="124" customFormat="1" x14ac:dyDescent="0.2">
      <c r="B29" s="227"/>
      <c r="C29" s="227"/>
      <c r="E29" s="223"/>
      <c r="F29" s="86"/>
      <c r="G29" s="228"/>
      <c r="H29" s="219"/>
    </row>
    <row r="30" spans="1:8" s="124" customFormat="1" x14ac:dyDescent="0.2">
      <c r="A30" s="215"/>
      <c r="B30" s="215"/>
      <c r="C30" s="219"/>
      <c r="D30" s="219"/>
      <c r="E30" s="223"/>
      <c r="F30" s="86"/>
      <c r="G30" s="228"/>
      <c r="H30" s="13"/>
    </row>
    <row r="31" spans="1:8" s="124" customFormat="1" x14ac:dyDescent="0.2">
      <c r="A31" s="215"/>
      <c r="B31" s="215"/>
      <c r="C31" s="219"/>
      <c r="D31" s="219"/>
      <c r="F31" s="215" t="s">
        <v>153</v>
      </c>
      <c r="H31" s="13"/>
    </row>
    <row r="32" spans="1:8" s="124" customFormat="1" x14ac:dyDescent="0.2">
      <c r="A32" s="215"/>
      <c r="B32" s="215"/>
      <c r="C32" s="219"/>
      <c r="D32" s="219"/>
      <c r="F32" s="215" t="s">
        <v>153</v>
      </c>
      <c r="H32" s="229"/>
    </row>
    <row r="33" spans="1:8" s="124" customFormat="1" x14ac:dyDescent="0.2">
      <c r="A33" s="215" t="s">
        <v>211</v>
      </c>
      <c r="B33" s="232" t="s">
        <v>153</v>
      </c>
      <c r="C33" s="232" t="s">
        <v>212</v>
      </c>
      <c r="D33" s="219"/>
      <c r="F33" s="215" t="s">
        <v>153</v>
      </c>
      <c r="G33" s="229"/>
      <c r="H33" s="219"/>
    </row>
    <row r="34" spans="1:8" s="124" customFormat="1" x14ac:dyDescent="0.2">
      <c r="E34" s="219"/>
      <c r="F34" s="219"/>
      <c r="G34" s="219"/>
      <c r="H34" s="219"/>
    </row>
    <row r="35" spans="1:8" s="124" customFormat="1" x14ac:dyDescent="0.2">
      <c r="E35" s="223"/>
      <c r="G35" s="219"/>
      <c r="H35" s="219"/>
    </row>
    <row r="36" spans="1:8" s="124" customFormat="1" x14ac:dyDescent="0.2">
      <c r="E36" s="241" t="s">
        <v>223</v>
      </c>
      <c r="F36" s="226"/>
      <c r="G36" s="219"/>
      <c r="H36" s="219"/>
    </row>
    <row r="37" spans="1:8" s="124" customFormat="1" x14ac:dyDescent="0.2">
      <c r="E37" s="241" t="s">
        <v>225</v>
      </c>
      <c r="G37" s="219"/>
      <c r="H37" s="219"/>
    </row>
    <row r="38" spans="1:8" s="124" customFormat="1" x14ac:dyDescent="0.2">
      <c r="E38" s="241" t="s">
        <v>224</v>
      </c>
      <c r="G38" s="219"/>
      <c r="H38" s="219"/>
    </row>
    <row r="39" spans="1:8" s="124" customFormat="1" x14ac:dyDescent="0.2">
      <c r="G39" s="219"/>
      <c r="H39" s="219"/>
    </row>
    <row r="40" spans="1:8" s="124" customFormat="1" x14ac:dyDescent="0.2">
      <c r="G40" s="219"/>
      <c r="H40" s="219"/>
    </row>
    <row r="41" spans="1:8" s="124" customFormat="1" x14ac:dyDescent="0.2">
      <c r="G41" s="219"/>
      <c r="H41" s="219"/>
    </row>
    <row r="42" spans="1:8" s="124" customFormat="1" x14ac:dyDescent="0.2">
      <c r="E42" s="219"/>
      <c r="F42" s="86"/>
      <c r="G42" s="219"/>
      <c r="H42" s="219"/>
    </row>
    <row r="43" spans="1:8" s="124" customFormat="1" x14ac:dyDescent="0.2">
      <c r="E43" s="219"/>
      <c r="F43" s="230"/>
      <c r="G43" s="219"/>
      <c r="H43" s="219"/>
    </row>
    <row r="44" spans="1:8" s="124" customFormat="1" x14ac:dyDescent="0.2">
      <c r="E44" s="219"/>
      <c r="G44" s="219"/>
      <c r="H44" s="219"/>
    </row>
    <row r="45" spans="1:8" s="124" customFormat="1" x14ac:dyDescent="0.2">
      <c r="A45" s="231"/>
      <c r="B45" s="231"/>
      <c r="C45" s="219"/>
      <c r="D45" s="219"/>
      <c r="E45" s="219"/>
      <c r="G45" s="219"/>
      <c r="H45" s="219"/>
    </row>
    <row r="46" spans="1:8" ht="15.75" x14ac:dyDescent="0.25">
      <c r="A46" s="40"/>
      <c r="B46" s="40"/>
      <c r="C46" s="62"/>
      <c r="D46" s="62"/>
      <c r="E46" s="62"/>
      <c r="F46" s="62"/>
      <c r="G46" s="62"/>
      <c r="H46" s="62"/>
    </row>
    <row r="47" spans="1:8" ht="15.75" x14ac:dyDescent="0.25">
      <c r="E47" s="62"/>
      <c r="F47" s="62"/>
      <c r="G47" s="62"/>
    </row>
    <row r="51" spans="3:8" ht="15.75" x14ac:dyDescent="0.25">
      <c r="C51" s="11"/>
      <c r="D51" s="11"/>
    </row>
    <row r="52" spans="3:8" ht="15.75" x14ac:dyDescent="0.25">
      <c r="C52"/>
      <c r="D52"/>
      <c r="E52" s="11"/>
      <c r="F52" s="11"/>
      <c r="G52" s="11"/>
      <c r="H52" s="15"/>
    </row>
    <row r="53" spans="3:8" x14ac:dyDescent="0.2">
      <c r="E53"/>
      <c r="F53"/>
      <c r="G53"/>
    </row>
  </sheetData>
  <mergeCells count="3">
    <mergeCell ref="A3:G3"/>
    <mergeCell ref="A1:G1"/>
    <mergeCell ref="A5:G5"/>
  </mergeCells>
  <phoneticPr fontId="35" type="noConversion"/>
  <pageMargins left="0.70866141732283472" right="0.31496062992125984" top="0.98425196850393704" bottom="0.98425196850393704" header="0.19685039370078741" footer="0.51181102362204722"/>
  <pageSetup paperSize="9" scale="81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1"/>
  <sheetViews>
    <sheetView topLeftCell="A7" zoomScaleNormal="100" workbookViewId="0">
      <selection activeCell="H21" sqref="H21"/>
    </sheetView>
  </sheetViews>
  <sheetFormatPr baseColWidth="10" defaultColWidth="9.140625" defaultRowHeight="12.75" x14ac:dyDescent="0.2"/>
  <cols>
    <col min="1" max="1" width="3.28515625" style="8" customWidth="1"/>
    <col min="2" max="2" width="29.42578125" style="8" customWidth="1"/>
    <col min="3" max="3" width="12.28515625" style="8" customWidth="1"/>
    <col min="4" max="5" width="5.7109375" style="8" customWidth="1"/>
    <col min="6" max="6" width="22.5703125" style="8" bestFit="1" customWidth="1"/>
    <col min="7" max="7" width="30.28515625" style="8" hidden="1" customWidth="1"/>
    <col min="8" max="8" width="21.42578125" style="8" customWidth="1"/>
    <col min="9" max="9" width="6.5703125" style="8" customWidth="1"/>
    <col min="10" max="10" width="9.140625" style="8" customWidth="1"/>
    <col min="11" max="11" width="12.140625" style="8" customWidth="1"/>
    <col min="12" max="16384" width="9.140625" style="8"/>
  </cols>
  <sheetData>
    <row r="1" spans="1:11" ht="15.75" x14ac:dyDescent="0.25">
      <c r="A1" s="188"/>
      <c r="B1" s="311" t="s">
        <v>221</v>
      </c>
      <c r="C1" s="311"/>
      <c r="D1" s="311"/>
      <c r="E1" s="311"/>
      <c r="F1" s="311"/>
      <c r="G1" s="311"/>
      <c r="H1" s="311"/>
    </row>
    <row r="2" spans="1:11" ht="15.75" x14ac:dyDescent="0.25">
      <c r="A2" s="188"/>
      <c r="B2" s="188"/>
      <c r="C2" s="9"/>
      <c r="D2" s="9"/>
      <c r="E2" s="9"/>
      <c r="F2" s="238" t="s">
        <v>220</v>
      </c>
      <c r="G2" s="188"/>
      <c r="H2" s="188"/>
    </row>
    <row r="3" spans="1:11" ht="15.75" x14ac:dyDescent="0.25">
      <c r="A3" s="311" t="s">
        <v>213</v>
      </c>
      <c r="B3" s="311"/>
      <c r="C3" s="311"/>
      <c r="D3" s="311"/>
      <c r="E3" s="311"/>
      <c r="F3" s="311"/>
      <c r="G3" s="311"/>
      <c r="H3" s="311"/>
      <c r="I3" s="14"/>
    </row>
    <row r="4" spans="1:11" ht="15.75" x14ac:dyDescent="0.25">
      <c r="A4" s="9"/>
      <c r="B4" s="9"/>
      <c r="C4" s="9"/>
      <c r="D4" s="9"/>
      <c r="E4" s="9"/>
      <c r="F4" s="9"/>
      <c r="G4" s="9"/>
      <c r="H4" s="9"/>
      <c r="I4" s="14"/>
    </row>
    <row r="5" spans="1:11" s="185" customFormat="1" ht="15.75" x14ac:dyDescent="0.25">
      <c r="A5" s="189"/>
      <c r="B5" s="312" t="s">
        <v>232</v>
      </c>
      <c r="C5" s="312"/>
      <c r="D5" s="312"/>
      <c r="E5" s="312"/>
      <c r="F5" s="312"/>
      <c r="G5" s="312"/>
      <c r="H5" s="190"/>
      <c r="I5" s="186"/>
    </row>
    <row r="6" spans="1:11" x14ac:dyDescent="0.2">
      <c r="A6" s="188"/>
      <c r="B6" s="188"/>
      <c r="C6" s="188"/>
      <c r="D6" s="188"/>
      <c r="E6" s="188"/>
      <c r="F6" s="188"/>
      <c r="G6" s="188"/>
      <c r="H6" s="191"/>
      <c r="I6" s="14"/>
    </row>
    <row r="7" spans="1:11" x14ac:dyDescent="0.2">
      <c r="A7" s="188"/>
      <c r="B7" s="192"/>
      <c r="C7" s="154" t="s">
        <v>153</v>
      </c>
      <c r="D7" s="188"/>
      <c r="E7" s="193"/>
      <c r="F7" s="193"/>
      <c r="G7" s="193"/>
      <c r="H7" s="192"/>
      <c r="I7" s="14"/>
    </row>
    <row r="8" spans="1:11" x14ac:dyDescent="0.2">
      <c r="B8" s="55"/>
      <c r="C8" s="56"/>
      <c r="D8" s="4"/>
      <c r="E8"/>
      <c r="F8"/>
      <c r="H8"/>
      <c r="I8" s="14"/>
    </row>
    <row r="9" spans="1:11" ht="15.75" x14ac:dyDescent="0.25">
      <c r="B9" s="4"/>
      <c r="C9"/>
      <c r="D9" s="14"/>
      <c r="E9"/>
      <c r="F9" s="96">
        <v>43465</v>
      </c>
      <c r="G9" s="96">
        <v>43100</v>
      </c>
      <c r="I9" s="14"/>
    </row>
    <row r="10" spans="1:11" ht="15.75" x14ac:dyDescent="0.25">
      <c r="B10" s="57" t="s">
        <v>217</v>
      </c>
      <c r="C10"/>
      <c r="D10" s="12"/>
      <c r="E10"/>
      <c r="F10" s="257">
        <v>3681634.68</v>
      </c>
      <c r="G10" s="258">
        <v>1635466.66</v>
      </c>
      <c r="I10" s="14"/>
    </row>
    <row r="11" spans="1:11" ht="15.75" x14ac:dyDescent="0.25">
      <c r="B11" s="57"/>
      <c r="C11"/>
      <c r="D11" s="12"/>
      <c r="E11"/>
      <c r="F11" s="259" t="s">
        <v>153</v>
      </c>
      <c r="G11" s="260" t="s">
        <v>153</v>
      </c>
      <c r="H11" s="124" t="s">
        <v>153</v>
      </c>
      <c r="I11" s="14"/>
    </row>
    <row r="12" spans="1:11" ht="16.5" thickBot="1" x14ac:dyDescent="0.3">
      <c r="B12" s="10" t="s">
        <v>15</v>
      </c>
      <c r="C12" s="12"/>
      <c r="D12" s="12"/>
      <c r="E12" s="11"/>
      <c r="F12" s="261">
        <f>SUM(F10:F11)</f>
        <v>3681634.68</v>
      </c>
      <c r="G12" s="261">
        <f>SUM(G10:G11)</f>
        <v>1635466.66</v>
      </c>
      <c r="I12" s="19"/>
      <c r="J12" s="15"/>
      <c r="K12" s="11"/>
    </row>
    <row r="13" spans="1:11" ht="16.5" thickTop="1" x14ac:dyDescent="0.25">
      <c r="B13" s="10"/>
      <c r="C13" s="12"/>
      <c r="D13" s="12"/>
      <c r="E13" s="11"/>
      <c r="F13" s="257"/>
      <c r="G13" s="258"/>
      <c r="I13" s="19"/>
      <c r="K13" s="11"/>
    </row>
    <row r="14" spans="1:11" ht="15.75" x14ac:dyDescent="0.25">
      <c r="B14" s="10" t="s">
        <v>83</v>
      </c>
      <c r="C14" s="12"/>
      <c r="D14" s="12"/>
      <c r="E14"/>
      <c r="F14" s="259">
        <v>-652040.75</v>
      </c>
      <c r="G14" s="262">
        <v>-932877.53</v>
      </c>
      <c r="I14" s="19"/>
    </row>
    <row r="15" spans="1:11" ht="15.75" x14ac:dyDescent="0.25">
      <c r="B15" s="10" t="s">
        <v>82</v>
      </c>
      <c r="C15" s="12"/>
      <c r="D15" s="12"/>
      <c r="E15"/>
      <c r="F15" s="259">
        <v>0</v>
      </c>
      <c r="G15" s="262">
        <v>0</v>
      </c>
      <c r="I15" s="19"/>
      <c r="J15" s="15"/>
    </row>
    <row r="16" spans="1:11" ht="15.75" x14ac:dyDescent="0.25">
      <c r="B16" s="10" t="s">
        <v>81</v>
      </c>
      <c r="C16" s="12"/>
      <c r="D16" s="12"/>
      <c r="E16"/>
      <c r="F16" s="259">
        <v>0</v>
      </c>
      <c r="G16" s="262">
        <v>0</v>
      </c>
      <c r="I16" s="19"/>
    </row>
    <row r="17" spans="2:11" ht="15.75" x14ac:dyDescent="0.25">
      <c r="B17" s="10" t="s">
        <v>157</v>
      </c>
      <c r="C17" s="12"/>
      <c r="D17" s="12"/>
      <c r="E17"/>
      <c r="F17" s="259">
        <v>0</v>
      </c>
      <c r="G17" s="262">
        <v>0</v>
      </c>
      <c r="I17" s="19"/>
    </row>
    <row r="18" spans="2:11" ht="15.75" x14ac:dyDescent="0.25">
      <c r="B18" s="10" t="s">
        <v>150</v>
      </c>
      <c r="C18" s="12"/>
      <c r="D18" s="12"/>
      <c r="E18"/>
      <c r="F18" s="263">
        <v>0</v>
      </c>
      <c r="G18" s="258">
        <v>0</v>
      </c>
      <c r="I18" s="19"/>
    </row>
    <row r="19" spans="2:11" ht="15.75" x14ac:dyDescent="0.25">
      <c r="B19" s="10" t="s">
        <v>151</v>
      </c>
      <c r="C19" s="12"/>
      <c r="D19" s="12"/>
      <c r="E19"/>
      <c r="F19" s="257">
        <f>+NOTAS!B140</f>
        <v>0</v>
      </c>
      <c r="G19" s="264">
        <f>+NOTAS!D140</f>
        <v>0</v>
      </c>
      <c r="I19" s="19"/>
    </row>
    <row r="20" spans="2:11" ht="15.75" x14ac:dyDescent="0.25">
      <c r="B20" s="10" t="s">
        <v>152</v>
      </c>
      <c r="C20" s="12"/>
      <c r="D20" s="12"/>
      <c r="E20"/>
      <c r="F20" s="259">
        <f>+NOTAS!B147</f>
        <v>-420427.04</v>
      </c>
      <c r="G20" s="262">
        <v>0</v>
      </c>
      <c r="I20" s="19"/>
    </row>
    <row r="21" spans="2:11" ht="16.5" thickBot="1" x14ac:dyDescent="0.3">
      <c r="B21" s="10" t="s">
        <v>16</v>
      </c>
      <c r="C21" s="12"/>
      <c r="D21" s="12"/>
      <c r="E21"/>
      <c r="F21" s="298">
        <f>SUM(F14:F20)</f>
        <v>-1072467.79</v>
      </c>
      <c r="G21" s="299">
        <f>SUM(G14:G20)</f>
        <v>-932877.53</v>
      </c>
      <c r="I21" s="19"/>
    </row>
    <row r="22" spans="2:11" ht="16.5" thickTop="1" x14ac:dyDescent="0.25">
      <c r="B22" s="10" t="s">
        <v>17</v>
      </c>
      <c r="C22" s="12"/>
      <c r="F22" s="259">
        <v>0</v>
      </c>
      <c r="G22" s="266">
        <v>0</v>
      </c>
      <c r="I22" s="19"/>
    </row>
    <row r="23" spans="2:11" ht="16.5" thickBot="1" x14ac:dyDescent="0.3">
      <c r="B23" s="10" t="s">
        <v>18</v>
      </c>
      <c r="C23" s="12"/>
      <c r="D23" s="12"/>
      <c r="E23"/>
      <c r="F23" s="261">
        <f>+F12+F21</f>
        <v>2609166.89</v>
      </c>
      <c r="G23" s="265">
        <f>+G12+G21</f>
        <v>702589.12999999989</v>
      </c>
      <c r="I23" s="19"/>
    </row>
    <row r="24" spans="2:11" ht="16.5" thickTop="1" x14ac:dyDescent="0.25">
      <c r="C24" s="12"/>
      <c r="D24" s="12"/>
      <c r="E24"/>
      <c r="F24" s="109"/>
      <c r="G24" s="110"/>
      <c r="H24" s="15"/>
      <c r="I24" s="19"/>
    </row>
    <row r="25" spans="2:11" ht="15.75" x14ac:dyDescent="0.25">
      <c r="B25" s="40"/>
      <c r="C25" s="14"/>
      <c r="D25" s="14"/>
      <c r="E25" s="12"/>
      <c r="F25" s="109"/>
      <c r="G25" s="86"/>
      <c r="I25" s="19"/>
      <c r="K25" s="15"/>
    </row>
    <row r="26" spans="2:11" ht="15.75" x14ac:dyDescent="0.25">
      <c r="B26" s="124" t="s">
        <v>140</v>
      </c>
      <c r="C26" s="14"/>
      <c r="D26" s="14"/>
      <c r="E26" s="12"/>
      <c r="F26" s="109"/>
      <c r="G26" s="86"/>
      <c r="I26" s="19"/>
      <c r="K26" s="15"/>
    </row>
    <row r="27" spans="2:11" ht="15.75" x14ac:dyDescent="0.25">
      <c r="B27" s="40"/>
      <c r="C27" s="14"/>
      <c r="D27" s="14"/>
      <c r="E27" s="12"/>
      <c r="F27" s="109"/>
      <c r="G27" s="86"/>
      <c r="I27" s="19"/>
      <c r="K27" s="15"/>
    </row>
    <row r="28" spans="2:11" ht="15.75" x14ac:dyDescent="0.25">
      <c r="B28" s="40"/>
      <c r="C28" s="14"/>
      <c r="D28" s="14"/>
      <c r="E28" s="12"/>
      <c r="F28" s="109"/>
      <c r="G28" s="86"/>
      <c r="I28" s="19"/>
      <c r="K28" s="15"/>
    </row>
    <row r="29" spans="2:11" ht="15.75" x14ac:dyDescent="0.25">
      <c r="B29" s="40"/>
      <c r="C29" s="14"/>
      <c r="D29" s="14"/>
      <c r="E29" s="12"/>
      <c r="F29" s="109"/>
      <c r="G29" s="13"/>
      <c r="I29" s="19"/>
      <c r="K29" s="15"/>
    </row>
    <row r="30" spans="2:11" ht="15.75" x14ac:dyDescent="0.25">
      <c r="B30" s="124" t="s">
        <v>153</v>
      </c>
      <c r="C30" s="86"/>
      <c r="D30" s="86"/>
      <c r="F30" s="62"/>
      <c r="G30" s="86"/>
      <c r="H30" s="86"/>
      <c r="I30" s="19"/>
      <c r="K30" s="15"/>
    </row>
    <row r="31" spans="2:11" ht="15.75" x14ac:dyDescent="0.25">
      <c r="B31" s="215" t="s">
        <v>211</v>
      </c>
      <c r="C31" s="215"/>
      <c r="D31" s="219"/>
      <c r="E31" s="219"/>
      <c r="F31" s="232" t="s">
        <v>212</v>
      </c>
      <c r="G31" s="215"/>
      <c r="H31" s="229"/>
      <c r="I31" s="19"/>
      <c r="K31" s="15"/>
    </row>
    <row r="32" spans="2:11" ht="15.75" x14ac:dyDescent="0.25">
      <c r="B32" s="215" t="s">
        <v>153</v>
      </c>
      <c r="C32" s="215"/>
      <c r="D32" s="219"/>
      <c r="E32" s="219" t="s">
        <v>153</v>
      </c>
      <c r="F32" s="232" t="s">
        <v>153</v>
      </c>
      <c r="G32" s="215"/>
      <c r="H32" s="229"/>
      <c r="I32" s="19"/>
      <c r="K32" s="15"/>
    </row>
    <row r="33" spans="2:10" ht="15.75" x14ac:dyDescent="0.25">
      <c r="C33" s="9"/>
      <c r="D33" s="62"/>
      <c r="E33" s="62"/>
      <c r="F33" s="10"/>
      <c r="G33" s="86"/>
      <c r="I33" s="28"/>
      <c r="J33" s="28"/>
    </row>
    <row r="34" spans="2:10" ht="15.75" x14ac:dyDescent="0.25">
      <c r="C34" s="9"/>
      <c r="D34" s="62"/>
      <c r="E34" s="62"/>
      <c r="F34" s="10"/>
      <c r="G34" s="86"/>
      <c r="I34" s="28"/>
      <c r="J34" s="28"/>
    </row>
    <row r="35" spans="2:10" ht="15.75" x14ac:dyDescent="0.25">
      <c r="C35" s="9"/>
      <c r="D35" s="62"/>
      <c r="E35" s="62"/>
      <c r="F35" s="10"/>
      <c r="G35" s="86"/>
      <c r="H35" s="28"/>
      <c r="I35" s="28"/>
      <c r="J35" s="28"/>
    </row>
    <row r="36" spans="2:10" ht="15.75" x14ac:dyDescent="0.25">
      <c r="C36" s="9"/>
      <c r="D36" s="62"/>
      <c r="E36" s="62"/>
      <c r="F36" s="62"/>
      <c r="G36" s="241" t="s">
        <v>223</v>
      </c>
      <c r="H36" s="62"/>
      <c r="I36" s="28"/>
      <c r="J36" s="28"/>
    </row>
    <row r="37" spans="2:10" ht="15.75" x14ac:dyDescent="0.25">
      <c r="F37" s="60"/>
      <c r="G37" s="241" t="s">
        <v>225</v>
      </c>
      <c r="H37" s="62"/>
      <c r="I37"/>
      <c r="J37" s="27"/>
    </row>
    <row r="38" spans="2:10" ht="15.75" x14ac:dyDescent="0.25">
      <c r="F38" s="62"/>
      <c r="G38" s="241" t="s">
        <v>224</v>
      </c>
      <c r="H38" s="62"/>
      <c r="I38"/>
      <c r="J38" s="28"/>
    </row>
    <row r="39" spans="2:10" ht="15.75" x14ac:dyDescent="0.25">
      <c r="B39"/>
      <c r="C39" s="29"/>
      <c r="D39"/>
      <c r="E39" s="29"/>
      <c r="F39"/>
      <c r="G39"/>
      <c r="H39"/>
      <c r="I39"/>
      <c r="J39" s="27"/>
    </row>
    <row r="40" spans="2:10" ht="15.75" x14ac:dyDescent="0.25">
      <c r="B40" s="27"/>
      <c r="C40" s="31"/>
      <c r="D40"/>
      <c r="E40" s="26"/>
      <c r="F40" s="30"/>
      <c r="G40" s="31"/>
      <c r="H40"/>
      <c r="I40" s="26"/>
      <c r="J40" s="31"/>
    </row>
    <row r="41" spans="2:10" ht="15.75" x14ac:dyDescent="0.25">
      <c r="B41" s="16"/>
      <c r="C41" s="14"/>
      <c r="D41" s="14"/>
      <c r="F41" s="11"/>
      <c r="G41" s="10"/>
      <c r="H41" s="18"/>
      <c r="I41" s="14"/>
    </row>
    <row r="42" spans="2:10" ht="15.75" x14ac:dyDescent="0.25">
      <c r="B42" s="16"/>
      <c r="C42" s="14"/>
      <c r="D42" s="14"/>
      <c r="F42" s="11"/>
      <c r="G42" s="10"/>
      <c r="H42" s="18"/>
      <c r="I42" s="14"/>
    </row>
    <row r="43" spans="2:10" ht="15.75" x14ac:dyDescent="0.25">
      <c r="B43" s="16"/>
      <c r="C43" s="14"/>
      <c r="D43" s="14"/>
      <c r="F43" s="11"/>
      <c r="G43" s="10"/>
      <c r="H43" s="18"/>
      <c r="I43" s="14"/>
    </row>
    <row r="44" spans="2:10" ht="15.75" x14ac:dyDescent="0.25">
      <c r="B44" s="16"/>
      <c r="C44" s="14"/>
      <c r="D44" s="14"/>
      <c r="F44" s="11"/>
      <c r="G44" s="10"/>
      <c r="H44" s="18"/>
      <c r="I44" s="14"/>
    </row>
    <row r="45" spans="2:10" ht="15.75" x14ac:dyDescent="0.25">
      <c r="C45" s="14"/>
      <c r="D45" s="14"/>
      <c r="F45" s="11"/>
      <c r="G45" s="10"/>
      <c r="H45" s="18"/>
      <c r="I45" s="14"/>
    </row>
    <row r="46" spans="2:10" ht="15.75" x14ac:dyDescent="0.25">
      <c r="C46" s="14"/>
      <c r="D46" s="14"/>
      <c r="F46" s="11"/>
      <c r="G46" s="10"/>
      <c r="H46" s="18"/>
      <c r="I46" s="14"/>
    </row>
    <row r="47" spans="2:10" ht="15.75" x14ac:dyDescent="0.25">
      <c r="C47" s="14"/>
      <c r="D47" s="14"/>
      <c r="F47" s="11"/>
      <c r="G47" s="10"/>
      <c r="H47" s="18"/>
      <c r="I47" s="14"/>
    </row>
    <row r="48" spans="2:10" ht="15.75" x14ac:dyDescent="0.25">
      <c r="B48" s="33"/>
      <c r="C48" s="14"/>
      <c r="D48" s="14"/>
      <c r="F48" s="11"/>
      <c r="G48" s="10"/>
      <c r="H48" s="18"/>
      <c r="I48" s="14"/>
    </row>
    <row r="49" spans="2:11" ht="15.75" x14ac:dyDescent="0.25">
      <c r="B49" s="33"/>
      <c r="C49" s="14"/>
      <c r="D49" s="14"/>
      <c r="H49" s="18"/>
      <c r="I49" s="14"/>
    </row>
    <row r="50" spans="2:11" ht="15.75" x14ac:dyDescent="0.25">
      <c r="B50" s="33"/>
      <c r="C50" s="14"/>
      <c r="D50" s="14"/>
      <c r="E50" s="17"/>
      <c r="F50" s="17"/>
      <c r="G50" s="10"/>
      <c r="H50" s="18"/>
      <c r="I50" s="14"/>
    </row>
    <row r="51" spans="2:11" ht="15.75" x14ac:dyDescent="0.25">
      <c r="B51" s="33"/>
      <c r="C51" s="34"/>
      <c r="D51" s="34"/>
      <c r="E51" s="17"/>
      <c r="F51" s="17"/>
      <c r="G51" s="10"/>
      <c r="H51" s="14"/>
      <c r="I51" s="35"/>
      <c r="J51" s="10"/>
      <c r="K51" s="11"/>
    </row>
    <row r="52" spans="2:11" ht="15.75" x14ac:dyDescent="0.25">
      <c r="C52" s="34"/>
      <c r="D52" s="34"/>
      <c r="E52" s="17"/>
      <c r="F52" s="17"/>
      <c r="G52" s="10"/>
      <c r="H52" s="14"/>
      <c r="I52" s="35"/>
      <c r="J52" s="10"/>
      <c r="K52" s="11"/>
    </row>
    <row r="53" spans="2:11" ht="15.75" x14ac:dyDescent="0.25">
      <c r="C53" s="34"/>
      <c r="D53" s="34"/>
      <c r="E53" s="17"/>
      <c r="F53" s="17"/>
      <c r="G53" s="10"/>
      <c r="H53" s="14"/>
      <c r="I53" s="18"/>
      <c r="J53" s="10"/>
      <c r="K53" s="11"/>
    </row>
    <row r="54" spans="2:11" ht="15.75" x14ac:dyDescent="0.25">
      <c r="C54" s="34"/>
      <c r="D54" s="34"/>
      <c r="H54" s="14"/>
      <c r="I54" s="18"/>
      <c r="J54" s="10"/>
      <c r="K54" s="11"/>
    </row>
    <row r="55" spans="2:11" ht="15.75" x14ac:dyDescent="0.25">
      <c r="C55" s="14"/>
      <c r="D55" s="14"/>
      <c r="H55" s="36"/>
      <c r="I55" s="14"/>
    </row>
    <row r="56" spans="2:11" x14ac:dyDescent="0.2">
      <c r="C56" s="14"/>
      <c r="D56" s="14"/>
      <c r="H56" s="14"/>
      <c r="I56" s="14"/>
    </row>
    <row r="57" spans="2:11" x14ac:dyDescent="0.2">
      <c r="C57" s="14"/>
      <c r="D57" s="14"/>
      <c r="H57" s="14"/>
      <c r="I57" s="14"/>
    </row>
    <row r="58" spans="2:11" x14ac:dyDescent="0.2">
      <c r="C58" s="14"/>
      <c r="D58" s="14"/>
      <c r="H58" s="14"/>
      <c r="I58" s="14"/>
    </row>
    <row r="59" spans="2:11" x14ac:dyDescent="0.2">
      <c r="C59" s="14"/>
      <c r="D59" s="14"/>
      <c r="H59" s="14"/>
      <c r="I59" s="14"/>
    </row>
    <row r="60" spans="2:11" x14ac:dyDescent="0.2">
      <c r="C60" s="14"/>
      <c r="D60" s="14"/>
      <c r="H60" s="14"/>
      <c r="I60" s="14"/>
    </row>
    <row r="61" spans="2:11" x14ac:dyDescent="0.2">
      <c r="C61" s="14"/>
      <c r="D61" s="14"/>
      <c r="H61" s="14"/>
      <c r="I61" s="14"/>
    </row>
    <row r="62" spans="2:11" x14ac:dyDescent="0.2">
      <c r="C62" s="14"/>
      <c r="D62" s="14"/>
      <c r="H62" s="14"/>
      <c r="I62" s="14"/>
    </row>
    <row r="63" spans="2:11" x14ac:dyDescent="0.2">
      <c r="C63" s="14"/>
      <c r="D63" s="14"/>
      <c r="H63" s="14"/>
      <c r="I63" s="14"/>
    </row>
    <row r="64" spans="2:11" x14ac:dyDescent="0.2">
      <c r="C64" s="14"/>
      <c r="D64" s="14"/>
      <c r="F64" s="14"/>
      <c r="H64" s="14"/>
      <c r="I64" s="14"/>
    </row>
    <row r="65" spans="3:9" x14ac:dyDescent="0.2">
      <c r="C65" s="14"/>
      <c r="D65" s="14"/>
      <c r="F65" s="14"/>
      <c r="H65" s="14"/>
      <c r="I65" s="14"/>
    </row>
    <row r="66" spans="3:9" x14ac:dyDescent="0.2">
      <c r="C66" s="14"/>
      <c r="D66" s="14"/>
      <c r="F66" s="14"/>
      <c r="H66" s="14"/>
      <c r="I66" s="14"/>
    </row>
    <row r="67" spans="3:9" x14ac:dyDescent="0.2">
      <c r="C67" s="14"/>
      <c r="D67" s="14"/>
      <c r="F67" s="14"/>
      <c r="H67" s="14"/>
      <c r="I67" s="14"/>
    </row>
    <row r="68" spans="3:9" x14ac:dyDescent="0.2">
      <c r="C68" s="14"/>
      <c r="D68" s="14"/>
      <c r="F68" s="14"/>
      <c r="H68" s="14"/>
      <c r="I68" s="14"/>
    </row>
    <row r="69" spans="3:9" x14ac:dyDescent="0.2">
      <c r="F69" s="14"/>
      <c r="H69" s="14"/>
      <c r="I69" s="14"/>
    </row>
    <row r="70" spans="3:9" x14ac:dyDescent="0.2">
      <c r="F70" s="14"/>
      <c r="H70" s="14"/>
      <c r="I70" s="14"/>
    </row>
    <row r="71" spans="3:9" ht="15.75" x14ac:dyDescent="0.25">
      <c r="F71" s="12"/>
      <c r="H71" s="14"/>
      <c r="I71" s="14"/>
    </row>
    <row r="72" spans="3:9" ht="15.75" x14ac:dyDescent="0.25">
      <c r="F72" s="12"/>
      <c r="H72" s="14"/>
      <c r="I72" s="14"/>
    </row>
    <row r="73" spans="3:9" ht="15.75" x14ac:dyDescent="0.25">
      <c r="F73" s="12"/>
      <c r="H73" s="14"/>
      <c r="I73" s="14"/>
    </row>
    <row r="74" spans="3:9" ht="15.75" x14ac:dyDescent="0.25">
      <c r="F74" s="12"/>
      <c r="H74" s="14"/>
      <c r="I74" s="14"/>
    </row>
    <row r="75" spans="3:9" ht="15.75" x14ac:dyDescent="0.25">
      <c r="F75" s="12"/>
      <c r="H75" s="14"/>
      <c r="I75" s="14"/>
    </row>
    <row r="76" spans="3:9" ht="15.75" x14ac:dyDescent="0.25">
      <c r="F76" s="12"/>
      <c r="H76" s="14"/>
      <c r="I76" s="14"/>
    </row>
    <row r="77" spans="3:9" ht="15.75" x14ac:dyDescent="0.25">
      <c r="F77" s="12"/>
      <c r="H77" s="14"/>
      <c r="I77" s="14"/>
    </row>
    <row r="78" spans="3:9" ht="15.75" x14ac:dyDescent="0.25">
      <c r="F78" s="12"/>
      <c r="H78" s="14"/>
      <c r="I78" s="14"/>
    </row>
    <row r="79" spans="3:9" ht="15.75" x14ac:dyDescent="0.25">
      <c r="F79" s="12"/>
      <c r="H79" s="14"/>
      <c r="I79" s="14"/>
    </row>
    <row r="80" spans="3:9" ht="15.75" x14ac:dyDescent="0.25">
      <c r="F80" s="12"/>
      <c r="H80" s="14"/>
      <c r="I80" s="14"/>
    </row>
    <row r="81" spans="6:9" ht="15.75" x14ac:dyDescent="0.25">
      <c r="F81" s="12"/>
      <c r="H81" s="14"/>
      <c r="I81" s="14"/>
    </row>
    <row r="82" spans="6:9" ht="15.75" x14ac:dyDescent="0.25">
      <c r="F82" s="12"/>
      <c r="H82" s="14"/>
      <c r="I82" s="14"/>
    </row>
    <row r="83" spans="6:9" ht="15.75" x14ac:dyDescent="0.25">
      <c r="F83" s="12"/>
      <c r="H83" s="14"/>
      <c r="I83" s="14"/>
    </row>
    <row r="84" spans="6:9" ht="15.75" x14ac:dyDescent="0.25">
      <c r="F84" s="12"/>
      <c r="H84" s="14"/>
      <c r="I84" s="14"/>
    </row>
    <row r="85" spans="6:9" ht="15.75" x14ac:dyDescent="0.25">
      <c r="F85" s="12"/>
      <c r="H85" s="14"/>
      <c r="I85" s="14"/>
    </row>
    <row r="86" spans="6:9" ht="15.75" x14ac:dyDescent="0.25">
      <c r="F86" s="12"/>
      <c r="H86" s="14"/>
      <c r="I86" s="14"/>
    </row>
    <row r="87" spans="6:9" ht="15.75" x14ac:dyDescent="0.25">
      <c r="F87" s="12"/>
      <c r="H87" s="14"/>
      <c r="I87" s="14"/>
    </row>
    <row r="88" spans="6:9" ht="15.75" x14ac:dyDescent="0.25">
      <c r="F88" s="12"/>
      <c r="H88" s="14"/>
      <c r="I88" s="14"/>
    </row>
    <row r="89" spans="6:9" ht="15.75" x14ac:dyDescent="0.25">
      <c r="F89" s="12"/>
      <c r="H89" s="14"/>
      <c r="I89" s="14"/>
    </row>
    <row r="90" spans="6:9" ht="15.75" x14ac:dyDescent="0.25">
      <c r="F90" s="12"/>
      <c r="H90" s="14"/>
      <c r="I90" s="14"/>
    </row>
    <row r="91" spans="6:9" x14ac:dyDescent="0.2">
      <c r="F91" s="14"/>
      <c r="H91" s="14"/>
      <c r="I91" s="14"/>
    </row>
    <row r="92" spans="6:9" ht="15.75" x14ac:dyDescent="0.25">
      <c r="F92" s="12"/>
      <c r="H92" s="14"/>
      <c r="I92" s="14"/>
    </row>
    <row r="93" spans="6:9" ht="15.75" x14ac:dyDescent="0.25">
      <c r="F93" s="12"/>
      <c r="H93" s="14"/>
      <c r="I93" s="14"/>
    </row>
    <row r="94" spans="6:9" ht="15.75" x14ac:dyDescent="0.25">
      <c r="F94" s="12"/>
      <c r="H94" s="14"/>
      <c r="I94" s="14"/>
    </row>
    <row r="95" spans="6:9" x14ac:dyDescent="0.2">
      <c r="F95" s="14"/>
      <c r="H95" s="14"/>
      <c r="I95" s="14"/>
    </row>
    <row r="96" spans="6:9" ht="15.75" x14ac:dyDescent="0.25">
      <c r="F96" s="12"/>
      <c r="H96" s="14"/>
      <c r="I96" s="14"/>
    </row>
    <row r="97" spans="6:9" ht="15.75" x14ac:dyDescent="0.25">
      <c r="F97" s="12"/>
      <c r="H97" s="14"/>
      <c r="I97" s="14"/>
    </row>
    <row r="98" spans="6:9" ht="15.75" x14ac:dyDescent="0.25">
      <c r="F98" s="32"/>
    </row>
    <row r="99" spans="6:9" ht="15.75" x14ac:dyDescent="0.25">
      <c r="F99" s="32"/>
    </row>
    <row r="100" spans="6:9" ht="15.75" x14ac:dyDescent="0.25">
      <c r="F100" s="32"/>
    </row>
    <row r="101" spans="6:9" ht="15.75" x14ac:dyDescent="0.25">
      <c r="F101" s="32"/>
    </row>
    <row r="102" spans="6:9" ht="15.75" x14ac:dyDescent="0.25">
      <c r="F102" s="32"/>
    </row>
    <row r="103" spans="6:9" ht="15.75" x14ac:dyDescent="0.25">
      <c r="F103" s="12"/>
    </row>
    <row r="104" spans="6:9" ht="15.75" x14ac:dyDescent="0.25">
      <c r="F104" s="12"/>
    </row>
    <row r="105" spans="6:9" ht="15.75" x14ac:dyDescent="0.25">
      <c r="F105" s="12"/>
    </row>
    <row r="106" spans="6:9" ht="15.75" x14ac:dyDescent="0.25">
      <c r="F106" s="12"/>
    </row>
    <row r="107" spans="6:9" ht="15.75" x14ac:dyDescent="0.25">
      <c r="F107" s="12"/>
    </row>
    <row r="108" spans="6:9" ht="15.75" x14ac:dyDescent="0.25">
      <c r="F108" s="12"/>
    </row>
    <row r="109" spans="6:9" ht="15.75" x14ac:dyDescent="0.25">
      <c r="F109" s="12"/>
    </row>
    <row r="110" spans="6:9" ht="15.75" x14ac:dyDescent="0.25">
      <c r="F110" s="12"/>
    </row>
    <row r="111" spans="6:9" ht="15.75" x14ac:dyDescent="0.25">
      <c r="F111" s="12"/>
    </row>
    <row r="112" spans="6:9" ht="15.75" x14ac:dyDescent="0.25">
      <c r="F112" s="12"/>
    </row>
    <row r="113" spans="6:6" ht="15.75" x14ac:dyDescent="0.25">
      <c r="F113" s="12"/>
    </row>
    <row r="114" spans="6:6" ht="15.75" x14ac:dyDescent="0.25">
      <c r="F114" s="12"/>
    </row>
    <row r="115" spans="6:6" ht="15.75" x14ac:dyDescent="0.25">
      <c r="F115" s="11"/>
    </row>
    <row r="116" spans="6:6" ht="15.75" x14ac:dyDescent="0.25">
      <c r="F116" s="11"/>
    </row>
    <row r="118" spans="6:6" ht="15.75" x14ac:dyDescent="0.25">
      <c r="F118" s="17"/>
    </row>
    <row r="119" spans="6:6" ht="15.75" x14ac:dyDescent="0.25">
      <c r="F119" s="17"/>
    </row>
    <row r="120" spans="6:6" ht="15.75" x14ac:dyDescent="0.25">
      <c r="F120" s="17"/>
    </row>
    <row r="121" spans="6:6" ht="15.75" x14ac:dyDescent="0.25">
      <c r="F121" s="17"/>
    </row>
  </sheetData>
  <mergeCells count="3">
    <mergeCell ref="B1:H1"/>
    <mergeCell ref="A3:H3"/>
    <mergeCell ref="B5:G5"/>
  </mergeCells>
  <phoneticPr fontId="35" type="noConversion"/>
  <pageMargins left="0.44" right="0.75" top="0.4" bottom="1" header="0.18" footer="0.511811024"/>
  <pageSetup paperSize="9" scale="7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90"/>
  <sheetViews>
    <sheetView topLeftCell="C7" zoomScaleNormal="100" workbookViewId="0">
      <selection activeCell="N21" sqref="N21"/>
    </sheetView>
  </sheetViews>
  <sheetFormatPr baseColWidth="10" defaultColWidth="9.140625" defaultRowHeight="12.75" x14ac:dyDescent="0.2"/>
  <cols>
    <col min="1" max="1" width="11.42578125" style="37" customWidth="1"/>
    <col min="2" max="2" width="26.5703125" style="37" customWidth="1"/>
    <col min="3" max="3" width="17.7109375" style="37" bestFit="1" customWidth="1"/>
    <col min="4" max="4" width="11.42578125" style="37" customWidth="1"/>
    <col min="5" max="5" width="16.5703125" style="37" customWidth="1"/>
    <col min="6" max="6" width="18.28515625" style="37" customWidth="1"/>
    <col min="7" max="7" width="9.42578125" style="37" customWidth="1"/>
    <col min="8" max="8" width="12.140625" style="37" customWidth="1"/>
    <col min="9" max="9" width="13.85546875" style="37" customWidth="1"/>
    <col min="10" max="10" width="22.42578125" style="37" customWidth="1"/>
    <col min="11" max="11" width="22.5703125" style="37" bestFit="1" customWidth="1"/>
    <col min="12" max="12" width="20.5703125" style="37" hidden="1" customWidth="1"/>
    <col min="13" max="16384" width="9.140625" style="37"/>
  </cols>
  <sheetData>
    <row r="1" spans="2:12" ht="15.75" customHeight="1" x14ac:dyDescent="0.25">
      <c r="B1" s="311" t="s">
        <v>210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2:12" ht="12.75" customHeight="1" x14ac:dyDescent="0.2"/>
    <row r="3" spans="2:12" ht="22.5" customHeight="1" x14ac:dyDescent="0.25">
      <c r="B3" s="316" t="s">
        <v>19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2:12" ht="15.75" x14ac:dyDescent="0.25">
      <c r="G4" s="38"/>
    </row>
    <row r="5" spans="2:12" ht="22.5" customHeight="1" x14ac:dyDescent="0.25">
      <c r="B5" s="317" t="s">
        <v>233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</row>
    <row r="6" spans="2:12" ht="15.75" x14ac:dyDescent="0.25">
      <c r="G6" s="38"/>
    </row>
    <row r="7" spans="2:12" ht="12.75" customHeight="1" x14ac:dyDescent="0.25">
      <c r="B7" s="317" t="s">
        <v>234</v>
      </c>
      <c r="C7" s="316"/>
      <c r="D7" s="316"/>
      <c r="E7" s="316"/>
      <c r="F7" s="316"/>
      <c r="G7" s="316"/>
      <c r="H7" s="316"/>
      <c r="I7" s="316"/>
      <c r="J7" s="316"/>
      <c r="K7" s="316"/>
      <c r="L7" s="316"/>
    </row>
    <row r="9" spans="2:12" x14ac:dyDescent="0.2"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</row>
    <row r="10" spans="2:12" ht="13.5" thickBot="1" x14ac:dyDescent="0.25">
      <c r="C10" s="39"/>
      <c r="D10" s="39"/>
      <c r="E10" s="39"/>
    </row>
    <row r="11" spans="2:12" ht="13.5" thickBot="1" x14ac:dyDescent="0.25">
      <c r="B11" s="46"/>
      <c r="C11" s="313" t="s">
        <v>20</v>
      </c>
      <c r="D11" s="314"/>
      <c r="E11" s="314"/>
      <c r="F11" s="315"/>
      <c r="G11" s="42"/>
      <c r="H11" s="44" t="s">
        <v>21</v>
      </c>
      <c r="I11" s="43"/>
      <c r="J11" s="45"/>
      <c r="K11" s="47" t="s">
        <v>24</v>
      </c>
      <c r="L11" s="47" t="s">
        <v>24</v>
      </c>
    </row>
    <row r="12" spans="2:12" ht="13.5" thickBot="1" x14ac:dyDescent="0.25">
      <c r="B12" s="48"/>
      <c r="C12" s="58"/>
      <c r="D12" s="104"/>
      <c r="E12" s="108"/>
      <c r="F12" s="103"/>
      <c r="G12" s="63" t="s">
        <v>53</v>
      </c>
      <c r="H12" s="64"/>
      <c r="I12" s="47" t="s">
        <v>23</v>
      </c>
      <c r="J12" s="49" t="s">
        <v>23</v>
      </c>
      <c r="K12" s="49" t="s">
        <v>28</v>
      </c>
      <c r="L12" s="49" t="s">
        <v>28</v>
      </c>
    </row>
    <row r="13" spans="2:12" x14ac:dyDescent="0.2">
      <c r="B13" s="48"/>
      <c r="C13" s="59" t="s">
        <v>25</v>
      </c>
      <c r="D13" s="93" t="s">
        <v>26</v>
      </c>
      <c r="E13" s="49" t="s">
        <v>158</v>
      </c>
      <c r="F13" s="106"/>
      <c r="G13" s="49" t="s">
        <v>22</v>
      </c>
      <c r="H13" s="46"/>
      <c r="I13" s="49" t="s">
        <v>105</v>
      </c>
      <c r="J13" s="49" t="s">
        <v>27</v>
      </c>
      <c r="K13" s="49" t="s">
        <v>35</v>
      </c>
      <c r="L13" s="49" t="s">
        <v>35</v>
      </c>
    </row>
    <row r="14" spans="2:12" ht="13.5" thickBot="1" x14ac:dyDescent="0.25">
      <c r="B14" s="49" t="s">
        <v>29</v>
      </c>
      <c r="C14" s="59" t="s">
        <v>30</v>
      </c>
      <c r="D14" s="105" t="s">
        <v>31</v>
      </c>
      <c r="E14" s="50" t="s">
        <v>159</v>
      </c>
      <c r="F14" s="107" t="s">
        <v>32</v>
      </c>
      <c r="G14" s="49" t="s">
        <v>33</v>
      </c>
      <c r="H14" s="49" t="s">
        <v>32</v>
      </c>
      <c r="I14" s="49"/>
      <c r="J14" s="49" t="s">
        <v>34</v>
      </c>
      <c r="K14" s="242" t="s">
        <v>235</v>
      </c>
      <c r="L14" s="242" t="s">
        <v>226</v>
      </c>
    </row>
    <row r="15" spans="2:12" x14ac:dyDescent="0.2">
      <c r="B15" s="41" t="s">
        <v>36</v>
      </c>
      <c r="C15" s="176"/>
      <c r="D15" s="176"/>
      <c r="E15" s="176"/>
      <c r="F15" s="176"/>
      <c r="G15" s="176"/>
      <c r="H15" s="176"/>
      <c r="I15" s="176"/>
      <c r="J15" s="177"/>
      <c r="K15" s="176"/>
      <c r="L15" s="176"/>
    </row>
    <row r="16" spans="2:12" x14ac:dyDescent="0.2">
      <c r="B16" s="94" t="s">
        <v>37</v>
      </c>
      <c r="C16" s="267">
        <v>11611.88</v>
      </c>
      <c r="D16" s="267">
        <v>0</v>
      </c>
      <c r="E16" s="267">
        <v>88164.66</v>
      </c>
      <c r="F16" s="267">
        <f>SUM(C16:E16)</f>
        <v>99776.540000000008</v>
      </c>
      <c r="G16" s="267">
        <v>0</v>
      </c>
      <c r="H16" s="267">
        <f>SUM(G16)</f>
        <v>0</v>
      </c>
      <c r="I16" s="268">
        <v>0</v>
      </c>
      <c r="J16" s="269">
        <v>1482236.04</v>
      </c>
      <c r="K16" s="267">
        <f>+F16+J16</f>
        <v>1582012.58</v>
      </c>
      <c r="L16" s="267">
        <f>391343.05+488080.4</f>
        <v>879423.45</v>
      </c>
    </row>
    <row r="17" spans="2:12" ht="13.5" thickBot="1" x14ac:dyDescent="0.25">
      <c r="B17" s="53" t="s">
        <v>84</v>
      </c>
      <c r="C17" s="270"/>
      <c r="D17" s="270"/>
      <c r="E17" s="270"/>
      <c r="F17" s="270"/>
      <c r="G17" s="270"/>
      <c r="H17" s="270"/>
      <c r="I17" s="271"/>
      <c r="J17" s="272">
        <v>0</v>
      </c>
      <c r="K17" s="270">
        <f>+J17+H17+F17</f>
        <v>0</v>
      </c>
      <c r="L17" s="270"/>
    </row>
    <row r="18" spans="2:12" x14ac:dyDescent="0.2">
      <c r="B18" s="94" t="s">
        <v>106</v>
      </c>
      <c r="C18" s="267">
        <f t="shared" ref="C18:L18" si="0">+C16+C17</f>
        <v>11611.88</v>
      </c>
      <c r="D18" s="267">
        <f t="shared" si="0"/>
        <v>0</v>
      </c>
      <c r="E18" s="267">
        <f t="shared" si="0"/>
        <v>88164.66</v>
      </c>
      <c r="F18" s="267">
        <f t="shared" si="0"/>
        <v>99776.540000000008</v>
      </c>
      <c r="G18" s="267">
        <f t="shared" si="0"/>
        <v>0</v>
      </c>
      <c r="H18" s="267">
        <f t="shared" si="0"/>
        <v>0</v>
      </c>
      <c r="I18" s="267">
        <f t="shared" si="0"/>
        <v>0</v>
      </c>
      <c r="J18" s="267">
        <f t="shared" si="0"/>
        <v>1482236.04</v>
      </c>
      <c r="K18" s="267">
        <f t="shared" si="0"/>
        <v>1582012.58</v>
      </c>
      <c r="L18" s="267">
        <f t="shared" si="0"/>
        <v>879423.45</v>
      </c>
    </row>
    <row r="19" spans="2:12" x14ac:dyDescent="0.2">
      <c r="B19" s="65"/>
      <c r="C19" s="268"/>
      <c r="D19" s="268"/>
      <c r="E19" s="273"/>
      <c r="F19" s="268"/>
      <c r="G19" s="274"/>
      <c r="H19" s="268"/>
      <c r="I19" s="268"/>
      <c r="J19" s="243"/>
      <c r="K19" s="268"/>
      <c r="L19" s="268"/>
    </row>
    <row r="20" spans="2:12" x14ac:dyDescent="0.2">
      <c r="B20" s="51" t="s">
        <v>77</v>
      </c>
      <c r="C20" s="268"/>
      <c r="D20" s="268"/>
      <c r="E20" s="243"/>
      <c r="F20" s="267"/>
      <c r="G20" s="274"/>
      <c r="H20" s="268"/>
      <c r="I20" s="268"/>
      <c r="J20" s="243"/>
      <c r="K20" s="268" t="s">
        <v>153</v>
      </c>
      <c r="L20" s="268"/>
    </row>
    <row r="21" spans="2:12" x14ac:dyDescent="0.2">
      <c r="B21" s="51" t="s">
        <v>113</v>
      </c>
      <c r="C21" s="268" t="s">
        <v>153</v>
      </c>
      <c r="D21" s="268"/>
      <c r="E21" s="243"/>
      <c r="F21" s="267" t="s">
        <v>153</v>
      </c>
      <c r="G21" s="274"/>
      <c r="H21" s="268"/>
      <c r="I21" s="268"/>
      <c r="J21" s="243"/>
      <c r="K21" s="268"/>
      <c r="L21" s="268" t="s">
        <v>153</v>
      </c>
    </row>
    <row r="22" spans="2:12" x14ac:dyDescent="0.2">
      <c r="B22" s="51" t="s">
        <v>111</v>
      </c>
      <c r="C22" s="268"/>
      <c r="D22" s="268"/>
      <c r="E22" s="243"/>
      <c r="F22" s="267"/>
      <c r="G22" s="274"/>
      <c r="H22" s="268"/>
      <c r="I22" s="268"/>
      <c r="J22" s="243"/>
      <c r="K22" s="268"/>
      <c r="L22" s="268"/>
    </row>
    <row r="23" spans="2:12" x14ac:dyDescent="0.2">
      <c r="B23" s="111">
        <v>37761</v>
      </c>
      <c r="C23" s="268"/>
      <c r="D23" s="268"/>
      <c r="E23" s="243"/>
      <c r="F23" s="267"/>
      <c r="G23" s="274"/>
      <c r="H23" s="268"/>
      <c r="I23" s="268"/>
      <c r="J23" s="243"/>
      <c r="K23" s="268"/>
      <c r="L23" s="268"/>
    </row>
    <row r="24" spans="2:12" x14ac:dyDescent="0.2">
      <c r="B24" s="51" t="s">
        <v>193</v>
      </c>
      <c r="C24" s="268"/>
      <c r="D24" s="275"/>
      <c r="E24" s="243"/>
      <c r="F24" s="267"/>
      <c r="G24" s="274"/>
      <c r="H24" s="268"/>
      <c r="I24" s="268"/>
      <c r="J24" s="243"/>
      <c r="K24" s="268" t="s">
        <v>153</v>
      </c>
      <c r="L24" s="268" t="s">
        <v>153</v>
      </c>
    </row>
    <row r="25" spans="2:12" x14ac:dyDescent="0.2">
      <c r="B25" s="51" t="s">
        <v>107</v>
      </c>
      <c r="C25" s="268"/>
      <c r="D25" s="275"/>
      <c r="E25" s="243"/>
      <c r="F25" s="267"/>
      <c r="G25" s="274"/>
      <c r="H25" s="268"/>
      <c r="I25" s="268"/>
      <c r="J25" s="243"/>
      <c r="K25" s="268"/>
      <c r="L25" s="268"/>
    </row>
    <row r="26" spans="2:12" x14ac:dyDescent="0.2">
      <c r="B26" s="51" t="s">
        <v>85</v>
      </c>
      <c r="C26" s="268"/>
      <c r="D26" s="268"/>
      <c r="E26" s="273"/>
      <c r="F26" s="267"/>
      <c r="G26" s="274"/>
      <c r="H26" s="268"/>
      <c r="I26" s="268"/>
      <c r="J26" s="243"/>
      <c r="K26" s="268"/>
      <c r="L26" s="268"/>
    </row>
    <row r="27" spans="2:12" x14ac:dyDescent="0.2">
      <c r="B27" s="51" t="s">
        <v>38</v>
      </c>
      <c r="C27" s="268"/>
      <c r="D27" s="268"/>
      <c r="E27" s="273"/>
      <c r="F27" s="268"/>
      <c r="G27" s="274"/>
      <c r="H27" s="268"/>
      <c r="I27" s="268"/>
      <c r="J27" s="243"/>
      <c r="K27" s="268"/>
      <c r="L27" s="268"/>
    </row>
    <row r="28" spans="2:12" x14ac:dyDescent="0.2">
      <c r="B28" s="48" t="s">
        <v>112</v>
      </c>
      <c r="C28" s="268"/>
      <c r="D28" s="268"/>
      <c r="E28" s="273"/>
      <c r="F28" s="268"/>
      <c r="G28" s="274"/>
      <c r="H28" s="268"/>
      <c r="I28" s="268"/>
      <c r="J28" s="243"/>
      <c r="K28" s="268"/>
      <c r="L28" s="268" t="s">
        <v>153</v>
      </c>
    </row>
    <row r="29" spans="2:12" ht="13.5" thickBot="1" x14ac:dyDescent="0.25">
      <c r="B29" s="52" t="s">
        <v>39</v>
      </c>
      <c r="C29" s="276" t="s">
        <v>153</v>
      </c>
      <c r="D29" s="277"/>
      <c r="E29" s="278"/>
      <c r="F29" s="271"/>
      <c r="G29" s="274"/>
      <c r="H29" s="277"/>
      <c r="I29" s="277"/>
      <c r="J29" s="273">
        <f>+ERESULT!F23</f>
        <v>2609166.89</v>
      </c>
      <c r="K29" s="273">
        <f>+ERESULT!F23</f>
        <v>2609166.89</v>
      </c>
      <c r="L29" s="271">
        <f>+ERESULT!G23</f>
        <v>702589.12999999989</v>
      </c>
    </row>
    <row r="30" spans="2:12" x14ac:dyDescent="0.2">
      <c r="B30" s="236" t="s">
        <v>40</v>
      </c>
      <c r="C30" s="279"/>
      <c r="D30" s="280"/>
      <c r="E30" s="281"/>
      <c r="F30" s="282"/>
      <c r="G30" s="282"/>
      <c r="H30" s="282"/>
      <c r="I30" s="282"/>
      <c r="J30" s="282"/>
      <c r="K30" s="279"/>
      <c r="L30" s="279"/>
    </row>
    <row r="31" spans="2:12" ht="13.5" thickBot="1" x14ac:dyDescent="0.25">
      <c r="B31" s="237" t="s">
        <v>41</v>
      </c>
      <c r="C31" s="283">
        <f t="shared" ref="C31:K31" si="1">SUM(C18:C29)</f>
        <v>11611.88</v>
      </c>
      <c r="D31" s="283">
        <f t="shared" si="1"/>
        <v>0</v>
      </c>
      <c r="E31" s="283">
        <f t="shared" si="1"/>
        <v>88164.66</v>
      </c>
      <c r="F31" s="283">
        <f t="shared" si="1"/>
        <v>99776.540000000008</v>
      </c>
      <c r="G31" s="283">
        <f t="shared" si="1"/>
        <v>0</v>
      </c>
      <c r="H31" s="283">
        <f t="shared" si="1"/>
        <v>0</v>
      </c>
      <c r="I31" s="283">
        <f t="shared" si="1"/>
        <v>0</v>
      </c>
      <c r="J31" s="283">
        <f t="shared" si="1"/>
        <v>4091402.93</v>
      </c>
      <c r="K31" s="283">
        <f t="shared" si="1"/>
        <v>4191179.47</v>
      </c>
      <c r="L31" s="283">
        <f>SUM(L18:L29)</f>
        <v>1582012.5799999998</v>
      </c>
    </row>
    <row r="32" spans="2:12" x14ac:dyDescent="0.2">
      <c r="B32" s="126"/>
      <c r="C32" s="253"/>
      <c r="D32" s="253"/>
      <c r="E32" s="253"/>
      <c r="F32" s="253"/>
      <c r="G32" s="253"/>
      <c r="H32" s="253"/>
      <c r="I32" s="253"/>
      <c r="J32" s="253"/>
      <c r="K32" s="253"/>
      <c r="L32" s="253"/>
    </row>
    <row r="33" spans="2:13" x14ac:dyDescent="0.2">
      <c r="B33" s="126"/>
      <c r="C33" s="133"/>
      <c r="D33" s="133"/>
      <c r="E33" s="133"/>
      <c r="F33" s="133"/>
      <c r="G33" s="133"/>
      <c r="H33" s="133"/>
      <c r="I33" s="133"/>
      <c r="J33" s="133"/>
      <c r="K33" s="133"/>
      <c r="L33" s="296" t="s">
        <v>153</v>
      </c>
    </row>
    <row r="34" spans="2:13" x14ac:dyDescent="0.2">
      <c r="B34" s="124"/>
      <c r="C34" s="54"/>
      <c r="D34" s="54"/>
      <c r="E34" s="54"/>
      <c r="F34" s="54"/>
      <c r="G34" s="54"/>
      <c r="H34" s="54"/>
      <c r="I34" s="54"/>
      <c r="J34" s="54"/>
      <c r="K34" s="54"/>
    </row>
    <row r="35" spans="2:13" x14ac:dyDescent="0.2">
      <c r="B35" s="124"/>
      <c r="C35" s="54"/>
      <c r="D35" s="54"/>
      <c r="E35" s="54"/>
      <c r="F35" s="54"/>
      <c r="G35" s="54"/>
      <c r="H35" s="54"/>
      <c r="I35" s="54"/>
      <c r="J35" s="54"/>
      <c r="K35" s="54"/>
    </row>
    <row r="36" spans="2:13" ht="15.75" x14ac:dyDescent="0.25">
      <c r="B36" s="124" t="s">
        <v>153</v>
      </c>
      <c r="C36" s="86"/>
      <c r="D36" s="86"/>
      <c r="E36" s="8"/>
      <c r="F36" s="62"/>
      <c r="G36" s="86"/>
      <c r="H36" s="54"/>
      <c r="I36" s="54"/>
      <c r="J36" s="141"/>
      <c r="K36" s="54"/>
      <c r="L36" s="82"/>
    </row>
    <row r="37" spans="2:13" ht="15.75" x14ac:dyDescent="0.25">
      <c r="B37" s="124"/>
      <c r="C37" s="86"/>
      <c r="D37" s="86"/>
      <c r="E37" s="8"/>
      <c r="F37" s="62"/>
      <c r="G37" s="86"/>
      <c r="H37" s="54"/>
      <c r="I37" s="54"/>
      <c r="J37" s="141"/>
      <c r="K37" s="54"/>
      <c r="L37" s="82"/>
    </row>
    <row r="38" spans="2:13" ht="15.75" x14ac:dyDescent="0.25">
      <c r="B38" s="8"/>
      <c r="C38" s="86"/>
      <c r="D38" s="86"/>
      <c r="E38" s="8"/>
      <c r="F38" s="60"/>
      <c r="G38" s="86"/>
      <c r="H38" s="54"/>
      <c r="I38" s="54"/>
      <c r="J38" s="54"/>
      <c r="K38" s="54"/>
    </row>
    <row r="39" spans="2:13" x14ac:dyDescent="0.2">
      <c r="B39" s="215" t="s">
        <v>211</v>
      </c>
      <c r="C39" s="215"/>
      <c r="D39" s="219"/>
      <c r="E39" s="219"/>
      <c r="F39" s="232" t="s">
        <v>212</v>
      </c>
      <c r="G39" s="86"/>
      <c r="H39" s="54"/>
      <c r="I39" s="54"/>
      <c r="J39" s="241" t="s">
        <v>223</v>
      </c>
      <c r="K39" s="54"/>
    </row>
    <row r="40" spans="2:13" ht="15.75" x14ac:dyDescent="0.25">
      <c r="B40" s="9" t="s">
        <v>153</v>
      </c>
      <c r="C40" s="8"/>
      <c r="D40" s="8"/>
      <c r="E40" s="8"/>
      <c r="F40" s="60"/>
      <c r="G40" s="86"/>
      <c r="H40" s="54"/>
      <c r="I40" s="54"/>
      <c r="J40" s="241" t="s">
        <v>225</v>
      </c>
      <c r="K40" s="40"/>
      <c r="L40" s="39"/>
    </row>
    <row r="41" spans="2:13" ht="15.75" x14ac:dyDescent="0.25">
      <c r="B41" s="8"/>
      <c r="C41" s="8"/>
      <c r="D41" s="8"/>
      <c r="E41" s="8"/>
      <c r="F41" s="60"/>
      <c r="G41" s="86"/>
      <c r="H41" s="54"/>
      <c r="I41" s="54"/>
      <c r="J41" s="241" t="s">
        <v>224</v>
      </c>
      <c r="K41" s="40"/>
      <c r="L41" s="39"/>
    </row>
    <row r="42" spans="2:13" ht="15.75" x14ac:dyDescent="0.25">
      <c r="B42" s="8"/>
      <c r="C42" s="8"/>
      <c r="D42" s="8"/>
      <c r="E42" s="8"/>
      <c r="F42" s="60"/>
      <c r="G42" s="86"/>
      <c r="H42" s="54"/>
      <c r="I42" s="54"/>
      <c r="J42" s="54"/>
      <c r="K42" s="59"/>
      <c r="L42" s="127"/>
      <c r="M42" s="128"/>
    </row>
    <row r="43" spans="2:13" ht="15.75" x14ac:dyDescent="0.25">
      <c r="B43" s="8"/>
      <c r="C43" s="8"/>
      <c r="D43" s="8"/>
      <c r="E43" s="8"/>
      <c r="F43" s="60"/>
      <c r="G43" s="86"/>
      <c r="H43" s="54"/>
      <c r="I43" s="54"/>
      <c r="J43" s="54"/>
      <c r="K43" s="59"/>
      <c r="L43" s="127"/>
      <c r="M43" s="128"/>
    </row>
    <row r="44" spans="2:13" x14ac:dyDescent="0.2">
      <c r="B44" s="126"/>
      <c r="C44" s="59"/>
      <c r="D44" s="130"/>
      <c r="E44" s="59"/>
      <c r="F44" s="126"/>
      <c r="G44" s="59"/>
      <c r="H44" s="126"/>
      <c r="I44" s="59"/>
      <c r="J44" s="59"/>
      <c r="K44" s="59"/>
      <c r="L44" s="127"/>
      <c r="M44" s="128"/>
    </row>
    <row r="45" spans="2:13" x14ac:dyDescent="0.2">
      <c r="B45" s="59"/>
      <c r="C45" s="59"/>
      <c r="D45" s="130"/>
      <c r="E45" s="59"/>
      <c r="F45" s="59"/>
      <c r="G45" s="59"/>
      <c r="H45" s="59"/>
      <c r="I45" s="59"/>
      <c r="J45" s="59"/>
      <c r="K45" s="59"/>
      <c r="L45" s="128"/>
      <c r="M45" s="128"/>
    </row>
    <row r="46" spans="2:13" x14ac:dyDescent="0.2">
      <c r="B46" s="126"/>
      <c r="C46" s="131"/>
      <c r="D46" s="131"/>
      <c r="E46" s="131"/>
      <c r="F46" s="131"/>
      <c r="G46" s="131"/>
      <c r="H46" s="131"/>
      <c r="I46" s="131"/>
      <c r="J46" s="131"/>
      <c r="K46" s="131"/>
      <c r="L46" s="128"/>
      <c r="M46" s="128"/>
    </row>
    <row r="47" spans="2:13" x14ac:dyDescent="0.2">
      <c r="B47" s="126"/>
      <c r="C47" s="132"/>
      <c r="D47" s="132"/>
      <c r="E47" s="132"/>
      <c r="F47" s="132"/>
      <c r="G47" s="132"/>
      <c r="H47" s="132"/>
      <c r="I47" s="133"/>
      <c r="J47" s="132"/>
      <c r="K47" s="132"/>
      <c r="L47" s="128"/>
      <c r="M47" s="128"/>
    </row>
    <row r="48" spans="2:13" x14ac:dyDescent="0.2">
      <c r="B48" s="126"/>
      <c r="C48" s="132"/>
      <c r="D48" s="132"/>
      <c r="E48" s="132"/>
      <c r="F48" s="132"/>
      <c r="G48" s="132"/>
      <c r="H48" s="132"/>
      <c r="I48" s="133"/>
      <c r="J48" s="134"/>
      <c r="K48" s="134"/>
      <c r="L48" s="128"/>
      <c r="M48" s="128"/>
    </row>
    <row r="49" spans="2:13" x14ac:dyDescent="0.2">
      <c r="B49" s="135"/>
      <c r="C49" s="133"/>
      <c r="D49" s="133"/>
      <c r="E49" s="133"/>
      <c r="F49" s="133"/>
      <c r="G49" s="133"/>
      <c r="H49" s="133"/>
      <c r="I49" s="133"/>
      <c r="J49" s="133"/>
      <c r="K49" s="133"/>
      <c r="L49" s="128"/>
      <c r="M49" s="128"/>
    </row>
    <row r="50" spans="2:13" x14ac:dyDescent="0.2">
      <c r="B50" s="136"/>
      <c r="C50" s="133"/>
      <c r="D50" s="133"/>
      <c r="E50" s="137"/>
      <c r="F50" s="132"/>
      <c r="G50" s="133"/>
      <c r="H50" s="133"/>
      <c r="I50" s="133"/>
      <c r="J50" s="133"/>
      <c r="K50" s="133"/>
      <c r="L50" s="128"/>
      <c r="M50" s="128"/>
    </row>
    <row r="51" spans="2:13" x14ac:dyDescent="0.2">
      <c r="B51" s="136"/>
      <c r="C51" s="133"/>
      <c r="D51" s="138"/>
      <c r="E51" s="137"/>
      <c r="F51" s="132"/>
      <c r="G51" s="133"/>
      <c r="H51" s="133"/>
      <c r="I51" s="133"/>
      <c r="J51" s="133"/>
      <c r="K51" s="133"/>
      <c r="L51" s="128"/>
      <c r="M51" s="128"/>
    </row>
    <row r="52" spans="2:13" x14ac:dyDescent="0.2">
      <c r="B52" s="136"/>
      <c r="C52" s="133"/>
      <c r="D52" s="138"/>
      <c r="E52" s="137"/>
      <c r="F52" s="132"/>
      <c r="G52" s="133"/>
      <c r="H52" s="133"/>
      <c r="I52" s="133"/>
      <c r="J52" s="133"/>
      <c r="K52" s="133"/>
      <c r="L52" s="128"/>
      <c r="M52" s="128"/>
    </row>
    <row r="53" spans="2:13" x14ac:dyDescent="0.2">
      <c r="B53" s="136"/>
      <c r="C53" s="133"/>
      <c r="D53" s="133"/>
      <c r="E53" s="133"/>
      <c r="F53" s="133"/>
      <c r="G53" s="133"/>
      <c r="H53" s="133"/>
      <c r="I53" s="133"/>
      <c r="J53" s="133"/>
      <c r="K53" s="133"/>
      <c r="L53" s="128"/>
      <c r="M53" s="128"/>
    </row>
    <row r="54" spans="2:13" x14ac:dyDescent="0.2">
      <c r="B54" s="136"/>
      <c r="C54" s="133"/>
      <c r="D54" s="133"/>
      <c r="E54" s="133"/>
      <c r="F54" s="133"/>
      <c r="G54" s="133"/>
      <c r="H54" s="133"/>
      <c r="I54" s="133"/>
      <c r="J54" s="133"/>
      <c r="K54" s="133"/>
      <c r="L54" s="128"/>
      <c r="M54" s="128"/>
    </row>
    <row r="55" spans="2:13" x14ac:dyDescent="0.2">
      <c r="B55" s="136"/>
      <c r="C55" s="133"/>
      <c r="D55" s="133"/>
      <c r="E55" s="133"/>
      <c r="F55" s="133"/>
      <c r="G55" s="133"/>
      <c r="H55" s="133"/>
      <c r="I55" s="133"/>
      <c r="J55" s="133"/>
      <c r="K55" s="133"/>
      <c r="L55" s="128"/>
      <c r="M55" s="128"/>
    </row>
    <row r="56" spans="2:13" x14ac:dyDescent="0.2">
      <c r="B56" s="126"/>
      <c r="C56" s="139"/>
      <c r="D56" s="139"/>
      <c r="E56" s="139"/>
      <c r="F56" s="133"/>
      <c r="G56" s="133"/>
      <c r="H56" s="139"/>
      <c r="I56" s="139"/>
      <c r="J56" s="133"/>
      <c r="K56" s="133"/>
      <c r="L56" s="128"/>
      <c r="M56" s="128"/>
    </row>
    <row r="57" spans="2:13" x14ac:dyDescent="0.2">
      <c r="B57" s="126"/>
      <c r="C57" s="133"/>
      <c r="D57" s="133"/>
      <c r="E57" s="133"/>
      <c r="F57" s="133"/>
      <c r="G57" s="133"/>
      <c r="H57" s="133"/>
      <c r="I57" s="133"/>
      <c r="J57" s="133"/>
      <c r="K57" s="133"/>
      <c r="L57" s="128"/>
      <c r="M57" s="128"/>
    </row>
    <row r="58" spans="2:13" x14ac:dyDescent="0.2">
      <c r="B58" s="126"/>
      <c r="C58" s="133"/>
      <c r="D58" s="133"/>
      <c r="E58" s="133"/>
      <c r="F58" s="133"/>
      <c r="G58" s="133"/>
      <c r="H58" s="133"/>
      <c r="I58" s="133"/>
      <c r="J58" s="133"/>
      <c r="K58" s="133"/>
      <c r="L58" s="128"/>
      <c r="M58" s="128"/>
    </row>
    <row r="59" spans="2:13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</row>
    <row r="60" spans="2:13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</row>
    <row r="61" spans="2:13" x14ac:dyDescent="0.2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</row>
    <row r="62" spans="2:13" x14ac:dyDescent="0.2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</row>
    <row r="63" spans="2:13" x14ac:dyDescent="0.2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</row>
    <row r="64" spans="2:13" x14ac:dyDescent="0.2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</row>
    <row r="65" spans="2:13" x14ac:dyDescent="0.2"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</row>
    <row r="66" spans="2:13" x14ac:dyDescent="0.2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</row>
    <row r="67" spans="2:13" x14ac:dyDescent="0.2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</row>
    <row r="68" spans="2:13" x14ac:dyDescent="0.2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</row>
    <row r="69" spans="2:13" x14ac:dyDescent="0.2"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</row>
    <row r="70" spans="2:13" x14ac:dyDescent="0.2"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</row>
    <row r="71" spans="2:13" x14ac:dyDescent="0.2"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</row>
    <row r="72" spans="2:13" x14ac:dyDescent="0.2"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</row>
    <row r="73" spans="2:13" x14ac:dyDescent="0.2"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</row>
    <row r="74" spans="2:13" x14ac:dyDescent="0.2"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</row>
    <row r="75" spans="2:13" x14ac:dyDescent="0.2"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</row>
    <row r="76" spans="2:13" x14ac:dyDescent="0.2"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</row>
    <row r="77" spans="2:13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</row>
    <row r="78" spans="2:13" x14ac:dyDescent="0.2"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</row>
    <row r="79" spans="2:13" x14ac:dyDescent="0.2"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</row>
    <row r="80" spans="2:13" x14ac:dyDescent="0.2"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</row>
    <row r="81" spans="2:13" x14ac:dyDescent="0.2"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</row>
    <row r="82" spans="2:13" x14ac:dyDescent="0.2"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</row>
    <row r="83" spans="2:13" x14ac:dyDescent="0.2"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</row>
    <row r="84" spans="2:13" x14ac:dyDescent="0.2"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</row>
    <row r="85" spans="2:13" x14ac:dyDescent="0.2"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</row>
    <row r="86" spans="2:13" x14ac:dyDescent="0.2"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</row>
    <row r="87" spans="2:13" x14ac:dyDescent="0.2"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</row>
    <row r="88" spans="2:13" x14ac:dyDescent="0.2"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</row>
    <row r="89" spans="2:13" x14ac:dyDescent="0.2"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</row>
    <row r="90" spans="2:13" x14ac:dyDescent="0.2"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</row>
  </sheetData>
  <mergeCells count="6">
    <mergeCell ref="B1:L1"/>
    <mergeCell ref="C11:F11"/>
    <mergeCell ref="B3:L3"/>
    <mergeCell ref="B5:L5"/>
    <mergeCell ref="B7:L7"/>
    <mergeCell ref="B9:L9"/>
  </mergeCells>
  <phoneticPr fontId="35" type="noConversion"/>
  <pageMargins left="0.37" right="0.75" top="0.98425196850393704" bottom="1" header="0.19685039370078741" footer="0.51181102362204722"/>
  <pageSetup paperSize="9" scale="69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45"/>
  <sheetViews>
    <sheetView zoomScaleNormal="100" workbookViewId="0">
      <selection activeCell="K20" sqref="K20"/>
    </sheetView>
  </sheetViews>
  <sheetFormatPr baseColWidth="10" defaultRowHeight="12.75" x14ac:dyDescent="0.2"/>
  <cols>
    <col min="1" max="1" width="3" bestFit="1" customWidth="1"/>
    <col min="2" max="2" width="10.28515625" customWidth="1"/>
    <col min="4" max="4" width="11.5703125" bestFit="1" customWidth="1"/>
    <col min="6" max="6" width="13.42578125" bestFit="1" customWidth="1"/>
    <col min="7" max="7" width="29.5703125" customWidth="1"/>
    <col min="8" max="8" width="25.42578125" hidden="1" customWidth="1"/>
    <col min="10" max="10" width="11.5703125" bestFit="1" customWidth="1"/>
    <col min="12" max="12" width="14.7109375" bestFit="1" customWidth="1"/>
  </cols>
  <sheetData>
    <row r="1" spans="1:11" ht="20.25" x14ac:dyDescent="0.3">
      <c r="A1" s="303" t="s">
        <v>214</v>
      </c>
      <c r="B1" s="303"/>
      <c r="C1" s="303"/>
      <c r="D1" s="303"/>
      <c r="E1" s="303"/>
      <c r="F1" s="303"/>
      <c r="G1" s="303"/>
      <c r="H1" s="303"/>
      <c r="I1" s="303"/>
    </row>
    <row r="2" spans="1:11" ht="20.25" x14ac:dyDescent="0.3">
      <c r="A2" s="235"/>
      <c r="B2" s="303" t="s">
        <v>215</v>
      </c>
      <c r="C2" s="303"/>
      <c r="D2" s="303"/>
      <c r="E2" s="303"/>
      <c r="F2" s="303"/>
      <c r="G2" s="303"/>
      <c r="H2" s="303"/>
      <c r="I2" s="303"/>
    </row>
    <row r="3" spans="1:11" x14ac:dyDescent="0.2">
      <c r="A3" s="67"/>
      <c r="B3" s="67"/>
      <c r="C3" s="67"/>
      <c r="D3" s="67"/>
      <c r="E3" s="67"/>
      <c r="F3" s="67"/>
      <c r="G3" s="67"/>
      <c r="H3" s="67"/>
      <c r="I3" s="67"/>
    </row>
    <row r="4" spans="1:11" ht="18" x14ac:dyDescent="0.25">
      <c r="A4" s="320" t="s">
        <v>3</v>
      </c>
      <c r="B4" s="320"/>
      <c r="C4" s="320"/>
      <c r="D4" s="320"/>
      <c r="E4" s="320"/>
      <c r="F4" s="320"/>
      <c r="G4" s="320"/>
      <c r="H4" s="320"/>
      <c r="I4" s="320"/>
    </row>
    <row r="5" spans="1:11" ht="18" x14ac:dyDescent="0.25">
      <c r="A5" s="114"/>
      <c r="B5" s="114"/>
      <c r="C5" s="114"/>
      <c r="D5" s="114"/>
      <c r="E5" s="114"/>
      <c r="F5" s="114"/>
      <c r="G5" s="114"/>
      <c r="H5" s="114"/>
      <c r="I5" s="114"/>
    </row>
    <row r="6" spans="1:11" ht="18" customHeight="1" x14ac:dyDescent="0.25">
      <c r="C6" s="114"/>
      <c r="D6" s="154" t="s">
        <v>236</v>
      </c>
      <c r="E6" s="154"/>
      <c r="F6" s="154"/>
      <c r="G6" s="154"/>
      <c r="H6" s="154"/>
    </row>
    <row r="7" spans="1:11" ht="18" x14ac:dyDescent="0.25">
      <c r="A7" s="114"/>
      <c r="B7" s="114"/>
      <c r="C7" s="154"/>
      <c r="D7" s="114"/>
      <c r="E7" s="114"/>
      <c r="F7" s="114"/>
      <c r="G7" s="114"/>
      <c r="H7" s="114"/>
      <c r="I7" s="114"/>
    </row>
    <row r="8" spans="1:11" x14ac:dyDescent="0.2">
      <c r="A8" s="97"/>
      <c r="B8" s="97"/>
      <c r="C8" s="97"/>
      <c r="D8" s="140"/>
      <c r="E8" s="97"/>
      <c r="F8" s="97"/>
      <c r="G8" s="97"/>
      <c r="H8" s="97"/>
      <c r="I8" s="97"/>
    </row>
    <row r="9" spans="1:11" ht="16.5" x14ac:dyDescent="0.25">
      <c r="A9" s="321"/>
      <c r="B9" s="321"/>
      <c r="C9" s="321"/>
      <c r="D9" s="321"/>
      <c r="E9" s="321"/>
      <c r="F9" s="321"/>
      <c r="G9" s="321"/>
      <c r="H9" s="321"/>
      <c r="I9" s="321"/>
      <c r="K9" t="s">
        <v>153</v>
      </c>
    </row>
    <row r="10" spans="1:11" ht="16.5" x14ac:dyDescent="0.25">
      <c r="A10" s="77"/>
      <c r="B10" s="78"/>
      <c r="C10" s="77"/>
      <c r="D10" s="77"/>
      <c r="E10" s="77"/>
      <c r="F10" s="77"/>
      <c r="G10" s="77"/>
      <c r="H10" s="77"/>
      <c r="I10" s="77"/>
      <c r="J10" s="4"/>
    </row>
    <row r="11" spans="1:11" x14ac:dyDescent="0.2">
      <c r="A11" s="97"/>
      <c r="B11" s="97"/>
      <c r="C11" s="97"/>
      <c r="D11" s="97"/>
      <c r="E11" s="97"/>
      <c r="F11" s="97"/>
      <c r="G11" s="69" t="s">
        <v>99</v>
      </c>
      <c r="H11" s="69" t="s">
        <v>162</v>
      </c>
      <c r="I11" s="97"/>
      <c r="J11" s="4"/>
    </row>
    <row r="12" spans="1:11" x14ac:dyDescent="0.2">
      <c r="A12" s="97" t="s">
        <v>60</v>
      </c>
      <c r="B12" s="68" t="s">
        <v>59</v>
      </c>
      <c r="C12" s="97"/>
      <c r="D12" s="97"/>
      <c r="E12" s="97"/>
      <c r="F12" s="97"/>
      <c r="G12" s="113">
        <v>43465</v>
      </c>
      <c r="H12" s="113">
        <v>43100</v>
      </c>
      <c r="I12" s="97"/>
      <c r="J12" s="121"/>
    </row>
    <row r="13" spans="1:11" x14ac:dyDescent="0.2">
      <c r="A13" s="97"/>
      <c r="B13" s="97" t="s">
        <v>137</v>
      </c>
      <c r="C13" s="97"/>
      <c r="D13" s="97"/>
      <c r="E13" s="97"/>
      <c r="F13" s="97"/>
      <c r="G13" s="284">
        <f>H17</f>
        <v>1228056.5999999999</v>
      </c>
      <c r="H13" s="284">
        <v>779025.79</v>
      </c>
      <c r="I13" s="98"/>
      <c r="J13" s="207"/>
    </row>
    <row r="14" spans="1:11" x14ac:dyDescent="0.2">
      <c r="A14" s="97"/>
      <c r="B14" s="97" t="s">
        <v>61</v>
      </c>
      <c r="C14" s="97"/>
      <c r="D14" s="97"/>
      <c r="E14" s="97"/>
      <c r="F14" s="97"/>
      <c r="G14" s="285"/>
      <c r="H14" s="285"/>
      <c r="I14" s="98"/>
      <c r="J14" s="181"/>
    </row>
    <row r="15" spans="1:11" x14ac:dyDescent="0.2">
      <c r="A15" s="97"/>
      <c r="B15" s="97"/>
      <c r="C15" s="97" t="s">
        <v>62</v>
      </c>
      <c r="D15" s="97"/>
      <c r="E15" s="97"/>
      <c r="F15" s="97"/>
      <c r="G15" s="286"/>
      <c r="H15" s="286"/>
      <c r="I15" s="98"/>
      <c r="J15" s="181"/>
    </row>
    <row r="16" spans="1:11" ht="13.5" thickBot="1" x14ac:dyDescent="0.25">
      <c r="A16" s="97"/>
      <c r="B16" s="97" t="s">
        <v>2</v>
      </c>
      <c r="C16" s="97"/>
      <c r="D16" s="97"/>
      <c r="E16" s="97"/>
      <c r="F16" s="97"/>
      <c r="G16" s="287">
        <f>+G17-G13</f>
        <v>2819693.1700000009</v>
      </c>
      <c r="H16" s="287">
        <f>+H17-H13</f>
        <v>449030.80999999982</v>
      </c>
      <c r="I16" s="98"/>
      <c r="J16" s="207"/>
    </row>
    <row r="17" spans="1:11" x14ac:dyDescent="0.2">
      <c r="A17" s="97"/>
      <c r="B17" s="97" t="s">
        <v>138</v>
      </c>
      <c r="D17" s="97"/>
      <c r="E17" s="99"/>
      <c r="F17" s="99"/>
      <c r="G17" s="284">
        <f>+NOTAS!B155</f>
        <v>4047749.7700000005</v>
      </c>
      <c r="H17" s="284">
        <f>+NOTAS!D36</f>
        <v>1228056.5999999999</v>
      </c>
      <c r="I17" s="87"/>
      <c r="J17" s="207"/>
    </row>
    <row r="18" spans="1:11" x14ac:dyDescent="0.2">
      <c r="A18" s="97"/>
      <c r="B18" s="97"/>
      <c r="C18" s="97"/>
      <c r="D18" s="97"/>
      <c r="E18" s="97"/>
      <c r="F18" s="99"/>
      <c r="G18" s="284"/>
      <c r="H18" s="284"/>
      <c r="I18" s="97"/>
      <c r="J18" s="180"/>
    </row>
    <row r="19" spans="1:11" x14ac:dyDescent="0.2">
      <c r="A19" s="97" t="s">
        <v>63</v>
      </c>
      <c r="B19" s="68" t="s">
        <v>65</v>
      </c>
      <c r="C19" s="97"/>
      <c r="D19" s="97"/>
      <c r="E19" s="97"/>
      <c r="F19" s="97"/>
      <c r="G19" s="288"/>
      <c r="H19" s="288"/>
      <c r="I19" s="97"/>
      <c r="J19" s="182"/>
    </row>
    <row r="20" spans="1:11" x14ac:dyDescent="0.2">
      <c r="A20" s="97"/>
      <c r="B20" s="68"/>
      <c r="C20" s="97"/>
      <c r="D20" s="97"/>
      <c r="E20" s="97"/>
      <c r="F20" s="97"/>
      <c r="G20" s="288"/>
      <c r="H20" s="288"/>
      <c r="I20" s="97"/>
      <c r="J20" s="182"/>
    </row>
    <row r="21" spans="1:11" x14ac:dyDescent="0.2">
      <c r="A21" s="97"/>
      <c r="B21" s="61" t="s">
        <v>66</v>
      </c>
      <c r="C21" s="97"/>
      <c r="D21" s="99"/>
      <c r="E21" s="97"/>
      <c r="F21" s="97"/>
      <c r="G21" s="288"/>
      <c r="H21" s="288"/>
      <c r="I21" s="97"/>
      <c r="J21" s="182"/>
    </row>
    <row r="22" spans="1:11" x14ac:dyDescent="0.2">
      <c r="A22" s="97"/>
      <c r="B22" s="97" t="s">
        <v>67</v>
      </c>
      <c r="C22" s="97"/>
      <c r="D22" s="97"/>
      <c r="E22" s="97"/>
      <c r="F22" s="97"/>
      <c r="G22" s="288"/>
      <c r="H22" s="288"/>
      <c r="I22" s="97"/>
      <c r="J22" s="182"/>
      <c r="K22" s="112"/>
    </row>
    <row r="23" spans="1:11" x14ac:dyDescent="0.2">
      <c r="A23" s="97"/>
      <c r="B23" s="97"/>
      <c r="C23" s="67" t="s">
        <v>67</v>
      </c>
      <c r="D23" s="67"/>
      <c r="E23" s="67"/>
      <c r="F23" s="100"/>
      <c r="G23" s="288">
        <v>3626801.42</v>
      </c>
      <c r="H23" s="288">
        <v>1635466.66</v>
      </c>
      <c r="I23" s="97"/>
      <c r="J23" s="182"/>
    </row>
    <row r="24" spans="1:11" x14ac:dyDescent="0.2">
      <c r="A24" s="97"/>
      <c r="B24" s="97"/>
      <c r="C24" s="67" t="s">
        <v>218</v>
      </c>
      <c r="D24" s="67"/>
      <c r="E24" s="67"/>
      <c r="F24" s="100"/>
      <c r="G24" s="288">
        <v>0</v>
      </c>
      <c r="H24" s="288">
        <v>0</v>
      </c>
      <c r="I24" s="97"/>
      <c r="J24" s="182"/>
    </row>
    <row r="25" spans="1:11" x14ac:dyDescent="0.2">
      <c r="A25" s="97"/>
      <c r="B25" s="97" t="s">
        <v>68</v>
      </c>
      <c r="C25" s="97"/>
      <c r="D25" s="97"/>
      <c r="E25" s="97"/>
      <c r="F25" s="97"/>
      <c r="G25" s="288"/>
      <c r="H25" s="288"/>
      <c r="I25" s="97"/>
      <c r="J25" s="182"/>
    </row>
    <row r="26" spans="1:11" x14ac:dyDescent="0.2">
      <c r="A26" s="97"/>
      <c r="B26" s="97"/>
      <c r="C26" s="67" t="s">
        <v>73</v>
      </c>
      <c r="D26" s="67"/>
      <c r="E26" s="97"/>
      <c r="F26" s="100"/>
      <c r="G26" s="288">
        <v>-452742.1</v>
      </c>
      <c r="H26" s="288">
        <v>-268729.02</v>
      </c>
      <c r="I26" s="97"/>
      <c r="J26" s="182"/>
    </row>
    <row r="27" spans="1:11" x14ac:dyDescent="0.2">
      <c r="A27" s="97"/>
      <c r="B27" s="97"/>
      <c r="C27" s="67" t="s">
        <v>115</v>
      </c>
      <c r="D27" s="67"/>
      <c r="E27" s="97"/>
      <c r="F27" s="100"/>
      <c r="G27" s="288">
        <v>0</v>
      </c>
      <c r="H27" s="288">
        <v>0</v>
      </c>
      <c r="I27" s="97"/>
      <c r="J27" s="182"/>
    </row>
    <row r="28" spans="1:11" x14ac:dyDescent="0.2">
      <c r="A28" s="97"/>
      <c r="B28" s="97" t="s">
        <v>70</v>
      </c>
      <c r="C28" s="97"/>
      <c r="D28" s="97"/>
      <c r="E28" s="97"/>
      <c r="F28" s="97"/>
      <c r="G28" s="288"/>
      <c r="H28" s="288"/>
      <c r="I28" s="97"/>
      <c r="J28" s="182"/>
    </row>
    <row r="29" spans="1:11" x14ac:dyDescent="0.2">
      <c r="A29" s="97"/>
      <c r="B29" s="97"/>
      <c r="C29" s="67" t="s">
        <v>74</v>
      </c>
      <c r="D29" s="67"/>
      <c r="E29" s="67"/>
      <c r="F29" s="100"/>
      <c r="G29" s="288">
        <v>0</v>
      </c>
      <c r="H29" s="288">
        <v>0</v>
      </c>
      <c r="I29" s="97"/>
      <c r="J29" s="182"/>
    </row>
    <row r="30" spans="1:11" x14ac:dyDescent="0.2">
      <c r="A30" s="97"/>
      <c r="B30" s="97" t="s">
        <v>161</v>
      </c>
      <c r="C30" s="97"/>
      <c r="D30" s="97"/>
      <c r="E30" s="97"/>
      <c r="F30" s="97"/>
      <c r="G30" s="288">
        <v>0</v>
      </c>
      <c r="H30" s="288">
        <v>0</v>
      </c>
      <c r="I30" s="97"/>
      <c r="J30" s="182"/>
    </row>
    <row r="31" spans="1:11" x14ac:dyDescent="0.2">
      <c r="A31" s="97"/>
      <c r="B31" s="97" t="s">
        <v>175</v>
      </c>
      <c r="C31" s="97"/>
      <c r="D31" s="97"/>
      <c r="E31" s="97"/>
      <c r="F31" s="97"/>
      <c r="G31" s="288">
        <f>-61476.55-20483.99-20483.99-17570.62</f>
        <v>-120015.15000000001</v>
      </c>
      <c r="H31" s="288">
        <v>-70035.58</v>
      </c>
      <c r="I31" s="97"/>
      <c r="J31" s="182"/>
    </row>
    <row r="32" spans="1:11" x14ac:dyDescent="0.2">
      <c r="A32" s="97"/>
      <c r="B32" s="97" t="s">
        <v>188</v>
      </c>
      <c r="C32" s="97"/>
      <c r="D32" s="97"/>
      <c r="E32" s="97"/>
      <c r="F32" s="97"/>
      <c r="G32" s="288">
        <v>0</v>
      </c>
      <c r="H32" s="288">
        <v>0</v>
      </c>
      <c r="I32" s="97"/>
      <c r="J32" s="182"/>
    </row>
    <row r="33" spans="1:12" x14ac:dyDescent="0.2">
      <c r="A33" s="97"/>
      <c r="B33" s="97" t="s">
        <v>69</v>
      </c>
      <c r="C33" s="97"/>
      <c r="D33" s="97"/>
      <c r="E33" s="97"/>
      <c r="F33" s="97"/>
      <c r="G33" s="288"/>
      <c r="H33" s="288"/>
      <c r="I33" s="97"/>
      <c r="J33" s="182"/>
    </row>
    <row r="34" spans="1:12" x14ac:dyDescent="0.2">
      <c r="A34" s="97"/>
      <c r="B34" s="97"/>
      <c r="C34" s="67" t="s">
        <v>51</v>
      </c>
      <c r="D34" s="67"/>
      <c r="E34" s="97"/>
      <c r="F34" s="100"/>
      <c r="G34" s="288">
        <v>0</v>
      </c>
      <c r="H34" s="288">
        <v>0</v>
      </c>
      <c r="I34" s="97"/>
      <c r="J34" s="182"/>
    </row>
    <row r="35" spans="1:12" x14ac:dyDescent="0.2">
      <c r="A35" s="97"/>
      <c r="B35" s="97"/>
      <c r="C35" s="67" t="s">
        <v>199</v>
      </c>
      <c r="D35" s="67"/>
      <c r="E35" s="97"/>
      <c r="F35" s="100"/>
      <c r="G35" s="288">
        <v>0</v>
      </c>
      <c r="H35" s="288">
        <v>0</v>
      </c>
      <c r="I35" s="97"/>
      <c r="J35" s="182"/>
    </row>
    <row r="36" spans="1:12" x14ac:dyDescent="0.2">
      <c r="A36" s="97"/>
      <c r="B36" s="97" t="s">
        <v>76</v>
      </c>
      <c r="C36" s="74"/>
      <c r="D36" s="97"/>
      <c r="E36" s="97"/>
      <c r="F36" s="75"/>
      <c r="G36" s="288"/>
      <c r="H36" s="288"/>
      <c r="I36" s="97"/>
      <c r="J36" s="183"/>
    </row>
    <row r="37" spans="1:12" x14ac:dyDescent="0.2">
      <c r="A37" s="97"/>
      <c r="B37" s="97"/>
      <c r="C37" s="67" t="s">
        <v>116</v>
      </c>
      <c r="D37" s="67"/>
      <c r="E37" s="75"/>
      <c r="F37" s="75"/>
      <c r="G37" s="288">
        <v>0</v>
      </c>
      <c r="H37" s="288">
        <v>0</v>
      </c>
      <c r="I37" s="97"/>
      <c r="J37" s="183"/>
    </row>
    <row r="38" spans="1:12" x14ac:dyDescent="0.2">
      <c r="A38" s="97"/>
      <c r="B38" s="97"/>
      <c r="C38" s="67" t="s">
        <v>117</v>
      </c>
      <c r="D38" s="67"/>
      <c r="E38" s="75"/>
      <c r="F38" s="75"/>
      <c r="G38" s="288">
        <v>-80542.2</v>
      </c>
      <c r="H38" s="288">
        <v>-15000</v>
      </c>
      <c r="I38" s="97"/>
      <c r="J38" s="183"/>
    </row>
    <row r="39" spans="1:12" x14ac:dyDescent="0.2">
      <c r="A39" s="97"/>
      <c r="B39" s="97" t="s">
        <v>4</v>
      </c>
      <c r="C39" s="74"/>
      <c r="D39" s="97"/>
      <c r="E39" s="97"/>
      <c r="F39" s="75"/>
      <c r="G39" s="288"/>
      <c r="H39" s="288"/>
      <c r="I39" s="97"/>
      <c r="J39" s="183"/>
    </row>
    <row r="40" spans="1:12" x14ac:dyDescent="0.2">
      <c r="A40" s="97"/>
      <c r="B40" s="97" t="s">
        <v>182</v>
      </c>
      <c r="C40" s="74"/>
      <c r="D40" s="97"/>
      <c r="E40" s="97"/>
      <c r="F40" s="75"/>
      <c r="G40" s="288">
        <v>-19549.52</v>
      </c>
      <c r="H40" s="288">
        <v>0</v>
      </c>
      <c r="I40" s="97"/>
      <c r="J40" s="183"/>
    </row>
    <row r="41" spans="1:12" x14ac:dyDescent="0.2">
      <c r="A41" s="97"/>
      <c r="B41" s="97" t="s">
        <v>187</v>
      </c>
      <c r="C41" s="74"/>
      <c r="D41" s="97"/>
      <c r="E41" s="97"/>
      <c r="F41" s="75"/>
      <c r="G41" s="288">
        <v>-5446.92</v>
      </c>
      <c r="H41" s="288">
        <v>-124603.31</v>
      </c>
      <c r="I41" s="97"/>
      <c r="J41" s="183"/>
    </row>
    <row r="42" spans="1:12" x14ac:dyDescent="0.2">
      <c r="A42" s="97"/>
      <c r="B42" s="67" t="s">
        <v>185</v>
      </c>
      <c r="C42" s="67"/>
      <c r="D42" s="97"/>
      <c r="E42" s="97"/>
      <c r="F42" s="75"/>
      <c r="G42" s="288">
        <v>0</v>
      </c>
      <c r="H42" s="288">
        <v>0</v>
      </c>
      <c r="I42" s="97"/>
      <c r="J42" s="183"/>
    </row>
    <row r="43" spans="1:12" x14ac:dyDescent="0.2">
      <c r="A43" s="97"/>
      <c r="B43" s="67" t="s">
        <v>180</v>
      </c>
      <c r="C43" s="74"/>
      <c r="D43" s="97"/>
      <c r="E43" s="97"/>
      <c r="F43" s="75"/>
      <c r="G43" s="288">
        <v>0</v>
      </c>
      <c r="H43" s="288">
        <v>0</v>
      </c>
      <c r="I43" s="97"/>
      <c r="J43" s="183"/>
    </row>
    <row r="44" spans="1:12" x14ac:dyDescent="0.2">
      <c r="A44" s="97"/>
      <c r="B44" s="67" t="s">
        <v>156</v>
      </c>
      <c r="C44" s="67"/>
      <c r="D44" s="97"/>
      <c r="E44" s="97"/>
      <c r="F44" s="75"/>
      <c r="G44" s="288">
        <v>0</v>
      </c>
      <c r="H44" s="288">
        <v>-30333.07</v>
      </c>
      <c r="I44" s="97"/>
      <c r="J44" s="183"/>
    </row>
    <row r="45" spans="1:12" x14ac:dyDescent="0.2">
      <c r="A45" s="97"/>
      <c r="B45" s="67" t="s">
        <v>186</v>
      </c>
      <c r="C45" s="67"/>
      <c r="D45" s="97"/>
      <c r="E45" s="97"/>
      <c r="F45" s="75"/>
      <c r="G45" s="288">
        <v>0</v>
      </c>
      <c r="H45" s="288">
        <v>-456100</v>
      </c>
      <c r="I45" s="97"/>
      <c r="J45" s="183"/>
    </row>
    <row r="46" spans="1:12" x14ac:dyDescent="0.2">
      <c r="A46" s="97"/>
      <c r="B46" s="67" t="s">
        <v>200</v>
      </c>
      <c r="C46" s="67"/>
      <c r="D46" s="97"/>
      <c r="E46" s="97"/>
      <c r="F46" s="75"/>
      <c r="G46" s="288">
        <v>0</v>
      </c>
      <c r="H46" s="288">
        <v>0</v>
      </c>
      <c r="I46" s="97"/>
      <c r="J46" s="183"/>
    </row>
    <row r="47" spans="1:12" x14ac:dyDescent="0.2">
      <c r="A47" s="97"/>
      <c r="B47" s="67" t="s">
        <v>52</v>
      </c>
      <c r="C47" s="67"/>
      <c r="D47" s="97"/>
      <c r="E47" s="97"/>
      <c r="F47" s="75"/>
      <c r="G47" s="288">
        <v>0</v>
      </c>
      <c r="H47" s="288">
        <v>-39930</v>
      </c>
      <c r="I47" s="97"/>
      <c r="J47" s="184"/>
    </row>
    <row r="48" spans="1:12" x14ac:dyDescent="0.2">
      <c r="A48" s="97"/>
      <c r="B48" s="67" t="s">
        <v>174</v>
      </c>
      <c r="C48" s="67"/>
      <c r="D48" s="97"/>
      <c r="E48" s="97"/>
      <c r="F48" s="75"/>
      <c r="G48" s="288">
        <f>18731.88-22529.83-863.91</f>
        <v>-4661.8600000000006</v>
      </c>
      <c r="H48" s="288">
        <v>-4634.63</v>
      </c>
      <c r="I48" s="97"/>
      <c r="J48" s="184"/>
      <c r="L48" s="161"/>
    </row>
    <row r="49" spans="1:12" x14ac:dyDescent="0.2">
      <c r="A49" s="97"/>
      <c r="B49" s="67" t="s">
        <v>50</v>
      </c>
      <c r="C49" s="67"/>
      <c r="D49" s="97"/>
      <c r="E49" s="97"/>
      <c r="F49" s="75"/>
      <c r="G49" s="288">
        <f>-178825.38</f>
        <v>-178825.38</v>
      </c>
      <c r="H49" s="288">
        <v>-176173.04</v>
      </c>
      <c r="I49" s="97"/>
      <c r="J49" s="184"/>
    </row>
    <row r="50" spans="1:12" x14ac:dyDescent="0.2">
      <c r="A50" s="97"/>
      <c r="B50" s="67" t="s">
        <v>181</v>
      </c>
      <c r="C50" s="67"/>
      <c r="D50" s="97"/>
      <c r="E50" s="97"/>
      <c r="F50" s="75"/>
      <c r="G50" s="288">
        <v>-959.64</v>
      </c>
      <c r="H50" s="288">
        <v>-897.2</v>
      </c>
      <c r="I50" s="97"/>
      <c r="J50" s="184"/>
    </row>
    <row r="51" spans="1:12" ht="13.5" thickBot="1" x14ac:dyDescent="0.25">
      <c r="A51" s="97"/>
      <c r="B51" s="293" t="s">
        <v>94</v>
      </c>
      <c r="C51" s="88"/>
      <c r="D51" s="88"/>
      <c r="E51" s="88"/>
      <c r="F51" s="88"/>
      <c r="G51" s="289">
        <f>SUM(G23:G50)</f>
        <v>2764058.65</v>
      </c>
      <c r="H51" s="289">
        <v>449030.80999999965</v>
      </c>
      <c r="I51" s="164" t="s">
        <v>153</v>
      </c>
      <c r="J51" s="203"/>
    </row>
    <row r="52" spans="1:12" ht="13.5" thickTop="1" x14ac:dyDescent="0.2">
      <c r="A52" s="97"/>
      <c r="C52" s="79"/>
      <c r="D52" s="97"/>
      <c r="E52" s="97"/>
      <c r="F52" s="75"/>
      <c r="G52" s="288"/>
      <c r="H52" s="288"/>
      <c r="I52" s="97"/>
      <c r="J52" s="181"/>
    </row>
    <row r="53" spans="1:12" x14ac:dyDescent="0.2">
      <c r="A53" s="97"/>
      <c r="B53" s="61" t="s">
        <v>71</v>
      </c>
      <c r="C53" s="97"/>
      <c r="D53" s="99"/>
      <c r="E53" s="97"/>
      <c r="F53" s="97"/>
      <c r="G53" s="288"/>
      <c r="H53" s="288"/>
      <c r="I53" s="97"/>
      <c r="J53" s="181"/>
    </row>
    <row r="54" spans="1:12" x14ac:dyDescent="0.2">
      <c r="A54" s="97"/>
      <c r="B54" s="97" t="s">
        <v>72</v>
      </c>
      <c r="C54" s="97"/>
      <c r="D54" s="97"/>
      <c r="E54" s="97"/>
      <c r="F54" s="100"/>
      <c r="G54" s="288">
        <v>0</v>
      </c>
      <c r="H54" s="288">
        <v>0</v>
      </c>
      <c r="I54" s="97"/>
      <c r="J54" s="181"/>
    </row>
    <row r="55" spans="1:12" x14ac:dyDescent="0.2">
      <c r="A55" s="97"/>
      <c r="B55" s="97" t="s">
        <v>118</v>
      </c>
      <c r="C55" s="97"/>
      <c r="D55" s="97"/>
      <c r="E55" s="97"/>
      <c r="F55" s="100"/>
      <c r="G55" s="288">
        <v>0</v>
      </c>
      <c r="H55" s="288">
        <v>0</v>
      </c>
      <c r="I55" s="97"/>
      <c r="J55" s="181"/>
    </row>
    <row r="56" spans="1:12" x14ac:dyDescent="0.2">
      <c r="A56" s="97"/>
      <c r="B56" s="97" t="s">
        <v>114</v>
      </c>
      <c r="C56" s="97"/>
      <c r="D56" s="97"/>
      <c r="E56" s="97"/>
      <c r="F56" s="100"/>
      <c r="G56" s="288">
        <v>0</v>
      </c>
      <c r="H56" s="288">
        <v>0</v>
      </c>
      <c r="I56" s="97"/>
      <c r="J56" s="181"/>
      <c r="L56" s="182"/>
    </row>
    <row r="57" spans="1:12" x14ac:dyDescent="0.2">
      <c r="A57" s="97"/>
      <c r="B57" s="97" t="s">
        <v>119</v>
      </c>
      <c r="C57" s="97"/>
      <c r="D57" s="97"/>
      <c r="E57" s="97"/>
      <c r="F57" s="100"/>
      <c r="G57" s="288">
        <v>0</v>
      </c>
      <c r="H57" s="288">
        <v>0</v>
      </c>
      <c r="I57" s="97"/>
      <c r="J57" s="181"/>
    </row>
    <row r="58" spans="1:12" x14ac:dyDescent="0.2">
      <c r="A58" s="97"/>
      <c r="B58" s="97" t="s">
        <v>0</v>
      </c>
      <c r="C58" s="97"/>
      <c r="D58" s="97"/>
      <c r="E58" s="97"/>
      <c r="F58" s="100"/>
      <c r="G58" s="285">
        <v>0</v>
      </c>
      <c r="H58" s="285">
        <v>0</v>
      </c>
      <c r="I58" s="97"/>
      <c r="J58" s="181"/>
    </row>
    <row r="59" spans="1:12" x14ac:dyDescent="0.2">
      <c r="A59" s="97"/>
      <c r="B59" t="s">
        <v>112</v>
      </c>
      <c r="G59" s="290">
        <v>0</v>
      </c>
      <c r="H59" s="290">
        <v>0</v>
      </c>
      <c r="I59" s="97"/>
      <c r="J59" s="204"/>
    </row>
    <row r="60" spans="1:12" ht="13.5" thickBot="1" x14ac:dyDescent="0.25">
      <c r="A60" s="97"/>
      <c r="B60" s="293" t="s">
        <v>95</v>
      </c>
      <c r="C60" s="88"/>
      <c r="D60" s="88"/>
      <c r="E60" s="88"/>
      <c r="F60" s="88"/>
      <c r="G60" s="289">
        <f>SUM(G54:G59)</f>
        <v>0</v>
      </c>
      <c r="H60" s="289">
        <v>0</v>
      </c>
      <c r="I60" s="97"/>
      <c r="J60" s="203"/>
    </row>
    <row r="61" spans="1:12" ht="13.5" thickTop="1" x14ac:dyDescent="0.2">
      <c r="A61" s="97"/>
      <c r="B61" s="97"/>
      <c r="C61" s="97"/>
      <c r="D61" s="97"/>
      <c r="E61" s="97"/>
      <c r="F61" s="97"/>
      <c r="G61" s="288"/>
      <c r="H61" s="288"/>
      <c r="I61" s="97"/>
      <c r="J61" s="181"/>
    </row>
    <row r="62" spans="1:12" x14ac:dyDescent="0.2">
      <c r="A62" s="97"/>
      <c r="B62" s="61"/>
      <c r="C62" s="97"/>
      <c r="D62" s="97"/>
      <c r="E62" s="97"/>
      <c r="F62" s="97"/>
      <c r="G62" s="288"/>
      <c r="H62" s="288"/>
      <c r="I62" s="97"/>
      <c r="J62" s="181"/>
    </row>
    <row r="63" spans="1:12" x14ac:dyDescent="0.2">
      <c r="A63" s="97"/>
      <c r="B63" s="67"/>
      <c r="C63" s="97"/>
      <c r="D63" s="97"/>
      <c r="E63" s="97"/>
      <c r="F63" s="97"/>
      <c r="G63" s="286"/>
      <c r="H63" s="286"/>
      <c r="I63" s="97"/>
      <c r="J63" s="181"/>
    </row>
    <row r="64" spans="1:12" x14ac:dyDescent="0.2">
      <c r="A64" s="97"/>
      <c r="B64" s="80" t="s">
        <v>75</v>
      </c>
      <c r="C64" s="97"/>
      <c r="D64" s="99"/>
      <c r="E64" s="97"/>
      <c r="F64" s="97"/>
      <c r="G64" s="288"/>
      <c r="H64" s="288"/>
      <c r="I64" s="97"/>
      <c r="J64" s="184"/>
    </row>
    <row r="65" spans="1:10" x14ac:dyDescent="0.2">
      <c r="A65" s="97"/>
      <c r="B65" s="67" t="s">
        <v>120</v>
      </c>
      <c r="C65" s="67"/>
      <c r="D65" s="99"/>
      <c r="E65" s="97"/>
      <c r="F65" s="97"/>
      <c r="G65" s="288">
        <v>0</v>
      </c>
      <c r="H65" s="288">
        <v>0</v>
      </c>
      <c r="I65" s="97"/>
      <c r="J65" s="181"/>
    </row>
    <row r="66" spans="1:10" x14ac:dyDescent="0.2">
      <c r="A66" s="97"/>
      <c r="B66" s="67" t="s">
        <v>101</v>
      </c>
      <c r="C66" s="67"/>
      <c r="D66" s="99"/>
      <c r="E66" s="97"/>
      <c r="F66" s="97"/>
      <c r="G66" s="288">
        <v>0</v>
      </c>
      <c r="H66" s="288">
        <v>0</v>
      </c>
      <c r="I66" s="97"/>
      <c r="J66" s="181"/>
    </row>
    <row r="67" spans="1:10" x14ac:dyDescent="0.2">
      <c r="A67" s="97"/>
      <c r="B67" s="302" t="s">
        <v>239</v>
      </c>
      <c r="C67" s="97"/>
      <c r="D67" s="97"/>
      <c r="E67" s="97"/>
      <c r="F67" s="97"/>
      <c r="G67" s="288">
        <v>55634.52</v>
      </c>
      <c r="H67" s="288">
        <v>0</v>
      </c>
      <c r="I67" s="97"/>
      <c r="J67" s="181"/>
    </row>
    <row r="68" spans="1:10" x14ac:dyDescent="0.2">
      <c r="A68" s="97"/>
      <c r="B68" s="97" t="s">
        <v>97</v>
      </c>
      <c r="C68" s="97"/>
      <c r="D68" s="97"/>
      <c r="E68" s="97"/>
      <c r="F68" s="97"/>
      <c r="G68" s="288">
        <v>0</v>
      </c>
      <c r="H68" s="288">
        <v>0</v>
      </c>
      <c r="I68" s="97"/>
      <c r="J68" s="181"/>
    </row>
    <row r="69" spans="1:10" x14ac:dyDescent="0.2">
      <c r="A69" s="97"/>
      <c r="B69" s="97" t="s">
        <v>121</v>
      </c>
      <c r="C69" s="97"/>
      <c r="D69" s="97"/>
      <c r="E69" s="97"/>
      <c r="F69" s="97"/>
      <c r="G69" s="288">
        <v>0</v>
      </c>
      <c r="H69" s="288">
        <v>0</v>
      </c>
      <c r="I69" s="97"/>
      <c r="J69" s="181"/>
    </row>
    <row r="70" spans="1:10" x14ac:dyDescent="0.2">
      <c r="A70" s="97"/>
      <c r="B70" s="97"/>
      <c r="C70" s="97"/>
      <c r="D70" s="97"/>
      <c r="E70" s="97"/>
      <c r="F70" s="97"/>
      <c r="G70" s="288"/>
      <c r="H70" s="288"/>
      <c r="I70" s="97"/>
      <c r="J70" s="181"/>
    </row>
    <row r="71" spans="1:10" ht="13.5" thickBot="1" x14ac:dyDescent="0.25">
      <c r="A71" s="97"/>
      <c r="B71" s="88" t="s">
        <v>96</v>
      </c>
      <c r="C71" s="88"/>
      <c r="D71" s="88"/>
      <c r="E71" s="88"/>
      <c r="F71" s="88"/>
      <c r="G71" s="291">
        <f>SUM(G65:G70)</f>
        <v>55634.52</v>
      </c>
      <c r="H71" s="291">
        <v>0</v>
      </c>
      <c r="I71" s="97"/>
      <c r="J71" s="205"/>
    </row>
    <row r="72" spans="1:10" ht="13.5" thickTop="1" x14ac:dyDescent="0.2">
      <c r="A72" s="97"/>
      <c r="B72" s="97"/>
      <c r="C72" s="97"/>
      <c r="D72" s="97"/>
      <c r="E72" s="97"/>
      <c r="F72" s="97"/>
      <c r="G72" s="288"/>
      <c r="H72" s="288"/>
      <c r="I72" s="97"/>
      <c r="J72" s="184"/>
    </row>
    <row r="73" spans="1:10" x14ac:dyDescent="0.2">
      <c r="A73" s="97"/>
      <c r="B73" s="97"/>
      <c r="C73" s="97"/>
      <c r="D73" s="97"/>
      <c r="E73" s="97"/>
      <c r="F73" s="97"/>
      <c r="G73" s="288"/>
      <c r="H73" s="288"/>
      <c r="I73" s="97"/>
      <c r="J73" s="184"/>
    </row>
    <row r="74" spans="1:10" x14ac:dyDescent="0.2">
      <c r="A74" s="97"/>
      <c r="B74" s="67"/>
      <c r="C74" s="97"/>
      <c r="D74" s="97"/>
      <c r="E74" s="97"/>
      <c r="F74" s="97"/>
      <c r="G74" s="286"/>
      <c r="H74" s="286"/>
      <c r="I74" s="97"/>
      <c r="J74" s="184"/>
    </row>
    <row r="75" spans="1:10" ht="16.5" thickBot="1" x14ac:dyDescent="0.3">
      <c r="A75" s="97"/>
      <c r="B75" s="61" t="s">
        <v>1</v>
      </c>
      <c r="C75" s="97"/>
      <c r="D75" s="97"/>
      <c r="E75" s="97"/>
      <c r="F75" s="97"/>
      <c r="G75" s="292">
        <f>+G51+G60+G71</f>
        <v>2819693.17</v>
      </c>
      <c r="H75" s="292">
        <v>449030.80999999965</v>
      </c>
      <c r="I75" s="97"/>
      <c r="J75" s="206"/>
    </row>
    <row r="76" spans="1:10" ht="13.5" thickTop="1" x14ac:dyDescent="0.2">
      <c r="A76" s="97"/>
      <c r="B76" s="97"/>
      <c r="C76" s="97"/>
      <c r="D76" s="97"/>
      <c r="E76" s="97"/>
      <c r="F76" s="97"/>
      <c r="G76" s="116"/>
      <c r="H76" s="97"/>
      <c r="I76" s="97"/>
      <c r="J76" s="4"/>
    </row>
    <row r="77" spans="1:10" ht="15.75" x14ac:dyDescent="0.25">
      <c r="A77" s="97"/>
      <c r="B77" s="124" t="s">
        <v>153</v>
      </c>
      <c r="C77" s="86"/>
      <c r="D77" s="86"/>
      <c r="E77" s="8"/>
      <c r="F77" s="62"/>
      <c r="G77" s="234" t="s">
        <v>153</v>
      </c>
      <c r="H77" s="54"/>
      <c r="I77" s="54"/>
      <c r="J77" s="4"/>
    </row>
    <row r="78" spans="1:10" ht="15.75" x14ac:dyDescent="0.25">
      <c r="A78" s="97"/>
      <c r="B78" s="124"/>
      <c r="C78" s="86"/>
      <c r="D78" s="86"/>
      <c r="E78" s="8"/>
      <c r="F78" s="62"/>
      <c r="G78" s="86"/>
      <c r="H78" s="54"/>
      <c r="I78" s="54"/>
      <c r="J78" s="4"/>
    </row>
    <row r="79" spans="1:10" ht="15.75" x14ac:dyDescent="0.25">
      <c r="A79" s="97"/>
      <c r="B79" s="124"/>
      <c r="C79" s="86"/>
      <c r="D79" s="86"/>
      <c r="E79" s="8"/>
      <c r="F79" s="62"/>
      <c r="G79" s="86"/>
      <c r="H79" s="54"/>
      <c r="I79" s="54"/>
      <c r="J79" s="4"/>
    </row>
    <row r="80" spans="1:10" ht="15.75" x14ac:dyDescent="0.25">
      <c r="A80" s="97"/>
      <c r="B80" s="124"/>
      <c r="C80" s="86"/>
      <c r="D80" s="86"/>
      <c r="E80" s="8"/>
      <c r="F80" s="62"/>
      <c r="G80" s="86"/>
      <c r="H80" s="54"/>
      <c r="I80" s="54"/>
      <c r="J80" s="4"/>
    </row>
    <row r="81" spans="1:10" ht="15.75" x14ac:dyDescent="0.25">
      <c r="A81" s="97"/>
      <c r="B81" s="8"/>
      <c r="C81" s="86"/>
      <c r="D81" s="86"/>
      <c r="E81" s="8"/>
      <c r="F81" s="60" t="s">
        <v>153</v>
      </c>
      <c r="G81" s="86"/>
      <c r="H81" s="54"/>
      <c r="I81" s="54"/>
      <c r="J81" s="4"/>
    </row>
    <row r="82" spans="1:10" x14ac:dyDescent="0.2">
      <c r="A82" s="97"/>
      <c r="B82" s="310" t="s">
        <v>211</v>
      </c>
      <c r="C82" s="319"/>
      <c r="D82" s="319"/>
      <c r="E82" s="219"/>
      <c r="F82" s="219"/>
      <c r="G82" s="232" t="s">
        <v>212</v>
      </c>
      <c r="H82" s="86"/>
      <c r="I82" s="54"/>
      <c r="J82" s="54"/>
    </row>
    <row r="83" spans="1:10" ht="15.75" x14ac:dyDescent="0.25">
      <c r="A83" s="97"/>
      <c r="B83" s="9" t="s">
        <v>153</v>
      </c>
      <c r="C83" s="9" t="s">
        <v>153</v>
      </c>
      <c r="D83" s="9"/>
      <c r="E83" s="62"/>
      <c r="F83" s="9" t="s">
        <v>153</v>
      </c>
      <c r="G83" s="10"/>
      <c r="H83" s="9"/>
      <c r="I83" s="40"/>
      <c r="J83" s="4"/>
    </row>
    <row r="84" spans="1:10" ht="15.75" x14ac:dyDescent="0.25">
      <c r="A84" s="97"/>
      <c r="B84" s="37"/>
      <c r="C84" s="9"/>
      <c r="D84" s="9"/>
      <c r="E84" s="62"/>
      <c r="F84" s="62"/>
      <c r="G84" s="10"/>
      <c r="H84" s="9"/>
      <c r="I84" s="40"/>
      <c r="J84" s="4"/>
    </row>
    <row r="85" spans="1:10" ht="15.75" x14ac:dyDescent="0.25">
      <c r="A85" s="97"/>
      <c r="B85" s="125"/>
      <c r="C85" s="9"/>
      <c r="D85" s="62"/>
      <c r="E85" s="62"/>
      <c r="F85" s="18"/>
      <c r="G85" s="125"/>
      <c r="H85" s="59"/>
      <c r="I85" s="126"/>
      <c r="J85" s="4"/>
    </row>
    <row r="86" spans="1:10" ht="15.75" x14ac:dyDescent="0.25">
      <c r="A86" s="97"/>
      <c r="B86" s="125"/>
      <c r="C86" s="9"/>
      <c r="D86" s="62"/>
      <c r="E86" s="62"/>
      <c r="F86" s="62"/>
      <c r="G86" s="62"/>
      <c r="H86" s="129"/>
      <c r="I86" s="59"/>
      <c r="J86" s="4"/>
    </row>
    <row r="87" spans="1:10" x14ac:dyDescent="0.2">
      <c r="A87" s="97"/>
      <c r="B87" s="126"/>
      <c r="C87" s="59"/>
      <c r="D87" s="130"/>
      <c r="E87" s="59"/>
      <c r="F87" s="126"/>
      <c r="G87" s="59"/>
      <c r="H87" s="126"/>
      <c r="I87" s="59"/>
      <c r="J87" s="4"/>
    </row>
    <row r="88" spans="1:10" x14ac:dyDescent="0.2">
      <c r="A88" s="97"/>
      <c r="B88" s="59"/>
      <c r="C88" s="59"/>
      <c r="D88" s="130"/>
      <c r="E88" s="59"/>
      <c r="F88" s="59"/>
      <c r="G88" s="59"/>
      <c r="H88" s="59"/>
      <c r="I88" s="59"/>
      <c r="J88" s="4"/>
    </row>
    <row r="89" spans="1:10" x14ac:dyDescent="0.2">
      <c r="A89" s="97"/>
      <c r="B89" s="97"/>
      <c r="C89" s="97"/>
      <c r="D89" s="97"/>
      <c r="E89" s="97"/>
      <c r="F89" s="97"/>
      <c r="G89" s="241" t="s">
        <v>223</v>
      </c>
      <c r="H89" s="97"/>
      <c r="I89" s="97"/>
      <c r="J89" s="4"/>
    </row>
    <row r="90" spans="1:10" x14ac:dyDescent="0.2">
      <c r="A90" s="97"/>
      <c r="B90" s="97"/>
      <c r="C90" s="97"/>
      <c r="D90" s="97"/>
      <c r="E90" s="97"/>
      <c r="F90" s="97"/>
      <c r="G90" s="241" t="s">
        <v>225</v>
      </c>
      <c r="H90" s="97"/>
      <c r="I90" s="97"/>
    </row>
    <row r="91" spans="1:10" x14ac:dyDescent="0.2">
      <c r="A91" s="97"/>
      <c r="B91" s="97"/>
      <c r="C91" s="97"/>
      <c r="D91" s="97"/>
      <c r="E91" s="97"/>
      <c r="F91" s="97"/>
      <c r="G91" s="241" t="s">
        <v>224</v>
      </c>
      <c r="H91" s="97"/>
      <c r="I91" s="97"/>
    </row>
    <row r="92" spans="1:10" x14ac:dyDescent="0.2">
      <c r="A92" s="97"/>
      <c r="B92" s="97"/>
      <c r="C92" s="97"/>
      <c r="D92" s="97"/>
      <c r="E92" s="97"/>
      <c r="F92" s="97"/>
      <c r="G92" s="97"/>
      <c r="H92" s="97"/>
      <c r="I92" s="97"/>
    </row>
    <row r="93" spans="1:10" x14ac:dyDescent="0.2">
      <c r="A93" s="97"/>
      <c r="B93" s="97"/>
      <c r="C93" s="97"/>
      <c r="D93" s="97"/>
      <c r="E93" s="97"/>
      <c r="F93" s="97"/>
      <c r="G93" s="97"/>
      <c r="H93" s="97"/>
      <c r="I93" s="97"/>
    </row>
    <row r="94" spans="1:10" x14ac:dyDescent="0.2">
      <c r="A94" s="97"/>
      <c r="B94" s="97"/>
      <c r="C94" s="97"/>
      <c r="D94" s="97"/>
      <c r="E94" s="97"/>
      <c r="F94" s="97"/>
      <c r="G94" s="97"/>
      <c r="H94" s="97"/>
      <c r="I94" s="97"/>
    </row>
    <row r="95" spans="1:10" x14ac:dyDescent="0.2">
      <c r="A95" s="97"/>
      <c r="B95" s="97"/>
      <c r="C95" s="97"/>
      <c r="D95" s="97"/>
      <c r="E95" s="97"/>
      <c r="F95" s="97"/>
      <c r="G95" s="97"/>
      <c r="H95" s="97"/>
      <c r="I95" s="97"/>
    </row>
    <row r="96" spans="1:10" x14ac:dyDescent="0.2">
      <c r="A96" s="97"/>
      <c r="B96" s="97"/>
      <c r="C96" s="97"/>
      <c r="D96" s="97"/>
      <c r="E96" s="97"/>
      <c r="F96" s="97"/>
      <c r="G96" s="97"/>
      <c r="H96" s="97"/>
      <c r="I96" s="97"/>
    </row>
    <row r="97" spans="1:9" x14ac:dyDescent="0.2">
      <c r="A97" s="97"/>
      <c r="B97" s="97"/>
      <c r="C97" s="97"/>
      <c r="D97" s="97"/>
      <c r="E97" s="97"/>
      <c r="F97" s="97"/>
      <c r="G97" s="97"/>
      <c r="H97" s="97"/>
      <c r="I97" s="97"/>
    </row>
    <row r="98" spans="1:9" x14ac:dyDescent="0.2">
      <c r="A98" s="97"/>
      <c r="B98" s="97"/>
      <c r="C98" s="97"/>
      <c r="D98" s="97"/>
      <c r="E98" s="97"/>
      <c r="F98" s="97"/>
      <c r="G98" s="97"/>
      <c r="H98" s="97"/>
      <c r="I98" s="97"/>
    </row>
    <row r="99" spans="1:9" x14ac:dyDescent="0.2">
      <c r="A99" s="97"/>
      <c r="B99" s="97"/>
      <c r="C99" s="97"/>
      <c r="D99" s="97"/>
      <c r="E99" s="97"/>
      <c r="F99" s="97"/>
      <c r="G99" s="97"/>
      <c r="H99" s="97"/>
      <c r="I99" s="97"/>
    </row>
    <row r="100" spans="1:9" x14ac:dyDescent="0.2">
      <c r="A100" s="97"/>
      <c r="B100" s="97"/>
      <c r="C100" s="97"/>
      <c r="D100" s="97"/>
      <c r="E100" s="97"/>
      <c r="F100" s="97"/>
      <c r="G100" s="97"/>
      <c r="H100" s="97"/>
      <c r="I100" s="97"/>
    </row>
    <row r="101" spans="1:9" x14ac:dyDescent="0.2">
      <c r="A101" s="97"/>
      <c r="B101" s="97"/>
      <c r="C101" s="97"/>
      <c r="D101" s="97"/>
      <c r="E101" s="97"/>
      <c r="F101" s="97"/>
      <c r="G101" s="97"/>
      <c r="H101" s="97"/>
      <c r="I101" s="97"/>
    </row>
    <row r="102" spans="1:9" x14ac:dyDescent="0.2">
      <c r="A102" s="97"/>
      <c r="B102" s="97"/>
      <c r="C102" s="97"/>
      <c r="D102" s="97"/>
      <c r="E102" s="97"/>
      <c r="F102" s="97"/>
      <c r="G102" s="97"/>
      <c r="H102" s="97"/>
      <c r="I102" s="97"/>
    </row>
    <row r="103" spans="1:9" x14ac:dyDescent="0.2">
      <c r="A103" s="97"/>
      <c r="B103" s="97"/>
      <c r="C103" s="97"/>
      <c r="D103" s="97"/>
      <c r="E103" s="97"/>
      <c r="F103" s="97"/>
      <c r="G103" s="97"/>
      <c r="H103" s="97"/>
      <c r="I103" s="97"/>
    </row>
    <row r="104" spans="1:9" x14ac:dyDescent="0.2">
      <c r="A104" s="97"/>
      <c r="B104" s="97"/>
      <c r="C104" s="97"/>
      <c r="D104" s="97"/>
      <c r="E104" s="97"/>
      <c r="F104" s="97"/>
      <c r="G104" s="97"/>
      <c r="H104" s="97"/>
      <c r="I104" s="97"/>
    </row>
    <row r="105" spans="1:9" x14ac:dyDescent="0.2">
      <c r="A105" s="97"/>
      <c r="B105" s="97"/>
      <c r="C105" s="97"/>
      <c r="D105" s="97"/>
      <c r="E105" s="97"/>
      <c r="F105" s="97"/>
      <c r="G105" s="97"/>
      <c r="H105" s="97"/>
      <c r="I105" s="97"/>
    </row>
    <row r="106" spans="1:9" x14ac:dyDescent="0.2">
      <c r="A106" s="97"/>
      <c r="B106" s="97"/>
      <c r="C106" s="97"/>
      <c r="D106" s="97"/>
      <c r="E106" s="97"/>
      <c r="F106" s="97"/>
      <c r="G106" s="97"/>
      <c r="H106" s="97"/>
      <c r="I106" s="97"/>
    </row>
    <row r="107" spans="1:9" x14ac:dyDescent="0.2">
      <c r="A107" s="97"/>
      <c r="B107" s="97"/>
      <c r="C107" s="97"/>
      <c r="D107" s="97"/>
      <c r="E107" s="97"/>
      <c r="F107" s="97"/>
      <c r="G107" s="97"/>
      <c r="H107" s="97"/>
      <c r="I107" s="97"/>
    </row>
    <row r="108" spans="1:9" x14ac:dyDescent="0.2">
      <c r="A108" s="97"/>
      <c r="B108" s="97"/>
      <c r="C108" s="97"/>
      <c r="D108" s="97"/>
      <c r="E108" s="97"/>
      <c r="F108" s="97"/>
      <c r="G108" s="97"/>
      <c r="H108" s="97"/>
      <c r="I108" s="97"/>
    </row>
    <row r="109" spans="1:9" x14ac:dyDescent="0.2">
      <c r="A109" s="97"/>
      <c r="B109" s="97"/>
      <c r="C109" s="97"/>
      <c r="D109" s="97"/>
      <c r="E109" s="97"/>
      <c r="F109" s="97"/>
      <c r="G109" s="97"/>
      <c r="H109" s="97"/>
      <c r="I109" s="97"/>
    </row>
    <row r="110" spans="1:9" x14ac:dyDescent="0.2">
      <c r="A110" s="97"/>
      <c r="B110" s="97"/>
      <c r="C110" s="97"/>
      <c r="D110" s="97"/>
      <c r="E110" s="97"/>
      <c r="F110" s="97"/>
      <c r="G110" s="97"/>
      <c r="H110" s="97"/>
      <c r="I110" s="97"/>
    </row>
    <row r="111" spans="1:9" x14ac:dyDescent="0.2">
      <c r="A111" s="97"/>
      <c r="B111" s="97"/>
      <c r="C111" s="97"/>
      <c r="D111" s="97"/>
      <c r="E111" s="97"/>
      <c r="F111" s="97"/>
      <c r="G111" s="97"/>
      <c r="H111" s="97"/>
      <c r="I111" s="97"/>
    </row>
    <row r="112" spans="1:9" x14ac:dyDescent="0.2">
      <c r="A112" s="97"/>
      <c r="B112" s="97"/>
      <c r="C112" s="97"/>
      <c r="D112" s="97"/>
      <c r="E112" s="97"/>
      <c r="F112" s="97"/>
      <c r="G112" s="97"/>
      <c r="H112" s="97"/>
      <c r="I112" s="97"/>
    </row>
    <row r="113" spans="1:9" x14ac:dyDescent="0.2">
      <c r="A113" s="97"/>
      <c r="B113" s="97"/>
      <c r="C113" s="97"/>
      <c r="D113" s="97"/>
      <c r="E113" s="97"/>
      <c r="F113" s="97"/>
      <c r="G113" s="97"/>
      <c r="H113" s="97"/>
      <c r="I113" s="97"/>
    </row>
    <row r="114" spans="1:9" x14ac:dyDescent="0.2">
      <c r="A114" s="97"/>
      <c r="B114" s="97"/>
      <c r="C114" s="97"/>
      <c r="D114" s="97"/>
      <c r="E114" s="97"/>
      <c r="F114" s="97"/>
      <c r="G114" s="97"/>
      <c r="H114" s="97"/>
      <c r="I114" s="97"/>
    </row>
    <row r="115" spans="1:9" x14ac:dyDescent="0.2">
      <c r="A115" s="97"/>
      <c r="B115" s="97"/>
      <c r="C115" s="97"/>
      <c r="D115" s="97"/>
      <c r="E115" s="97"/>
      <c r="F115" s="97"/>
      <c r="G115" s="97"/>
      <c r="H115" s="97"/>
      <c r="I115" s="97"/>
    </row>
    <row r="116" spans="1:9" x14ac:dyDescent="0.2">
      <c r="A116" s="97"/>
      <c r="B116" s="97"/>
      <c r="C116" s="97"/>
      <c r="D116" s="97"/>
      <c r="E116" s="97"/>
      <c r="F116" s="97"/>
      <c r="G116" s="97"/>
      <c r="H116" s="97"/>
      <c r="I116" s="97"/>
    </row>
    <row r="117" spans="1:9" x14ac:dyDescent="0.2">
      <c r="A117" s="97"/>
      <c r="B117" s="97"/>
      <c r="C117" s="97"/>
      <c r="D117" s="97"/>
      <c r="E117" s="97"/>
      <c r="F117" s="97"/>
      <c r="G117" s="97"/>
      <c r="H117" s="97"/>
      <c r="I117" s="97"/>
    </row>
    <row r="118" spans="1:9" x14ac:dyDescent="0.2">
      <c r="A118" s="97"/>
      <c r="B118" s="97"/>
      <c r="C118" s="97"/>
      <c r="D118" s="97"/>
      <c r="E118" s="97"/>
      <c r="F118" s="97"/>
      <c r="G118" s="97"/>
      <c r="H118" s="97"/>
      <c r="I118" s="97"/>
    </row>
    <row r="119" spans="1:9" x14ac:dyDescent="0.2">
      <c r="A119" s="97"/>
      <c r="B119" s="97"/>
      <c r="C119" s="97"/>
      <c r="D119" s="97"/>
      <c r="E119" s="97"/>
      <c r="F119" s="97"/>
      <c r="G119" s="97"/>
      <c r="H119" s="97"/>
      <c r="I119" s="97"/>
    </row>
    <row r="120" spans="1:9" x14ac:dyDescent="0.2">
      <c r="A120" s="97"/>
      <c r="B120" s="97"/>
      <c r="C120" s="97"/>
      <c r="D120" s="97"/>
      <c r="E120" s="97"/>
      <c r="F120" s="97"/>
      <c r="G120" s="97"/>
      <c r="H120" s="97"/>
      <c r="I120" s="97"/>
    </row>
    <row r="121" spans="1:9" x14ac:dyDescent="0.2">
      <c r="A121" s="97"/>
      <c r="B121" s="97"/>
      <c r="C121" s="97"/>
      <c r="D121" s="97"/>
      <c r="E121" s="97"/>
      <c r="F121" s="97"/>
      <c r="G121" s="97"/>
      <c r="H121" s="97"/>
      <c r="I121" s="97"/>
    </row>
    <row r="122" spans="1:9" x14ac:dyDescent="0.2">
      <c r="A122" s="97"/>
      <c r="B122" s="97"/>
      <c r="C122" s="97"/>
      <c r="D122" s="97"/>
      <c r="E122" s="97"/>
      <c r="F122" s="97"/>
      <c r="G122" s="97"/>
      <c r="H122" s="97"/>
      <c r="I122" s="97"/>
    </row>
    <row r="123" spans="1:9" x14ac:dyDescent="0.2">
      <c r="A123" s="97"/>
      <c r="B123" s="97"/>
      <c r="C123" s="97"/>
      <c r="D123" s="97"/>
      <c r="E123" s="97"/>
      <c r="F123" s="97"/>
      <c r="G123" s="97"/>
      <c r="H123" s="97"/>
      <c r="I123" s="97"/>
    </row>
    <row r="124" spans="1:9" x14ac:dyDescent="0.2">
      <c r="A124" s="97"/>
      <c r="B124" s="97"/>
      <c r="C124" s="97"/>
      <c r="D124" s="97"/>
      <c r="E124" s="97"/>
      <c r="F124" s="97"/>
      <c r="G124" s="97"/>
      <c r="H124" s="97"/>
      <c r="I124" s="97"/>
    </row>
    <row r="125" spans="1:9" x14ac:dyDescent="0.2">
      <c r="A125" s="97"/>
      <c r="B125" s="97"/>
      <c r="C125" s="97"/>
      <c r="D125" s="97"/>
      <c r="E125" s="97"/>
      <c r="F125" s="97"/>
      <c r="G125" s="97"/>
      <c r="H125" s="97"/>
      <c r="I125" s="97"/>
    </row>
    <row r="126" spans="1:9" x14ac:dyDescent="0.2">
      <c r="A126" s="97"/>
      <c r="B126" s="97"/>
      <c r="C126" s="97"/>
      <c r="D126" s="97"/>
      <c r="E126" s="97"/>
      <c r="F126" s="97"/>
      <c r="G126" s="97"/>
      <c r="H126" s="97"/>
      <c r="I126" s="97"/>
    </row>
    <row r="127" spans="1:9" x14ac:dyDescent="0.2">
      <c r="A127" s="97"/>
      <c r="B127" s="97"/>
      <c r="C127" s="97"/>
      <c r="D127" s="97"/>
      <c r="E127" s="97"/>
      <c r="F127" s="97"/>
      <c r="G127" s="97"/>
      <c r="H127" s="97"/>
      <c r="I127" s="97"/>
    </row>
    <row r="128" spans="1:9" x14ac:dyDescent="0.2">
      <c r="A128" s="97"/>
      <c r="B128" s="97"/>
      <c r="C128" s="97"/>
      <c r="D128" s="97"/>
      <c r="E128" s="97"/>
      <c r="F128" s="97"/>
      <c r="G128" s="97"/>
      <c r="H128" s="97"/>
      <c r="I128" s="97"/>
    </row>
    <row r="129" spans="1:9" x14ac:dyDescent="0.2">
      <c r="A129" s="97"/>
      <c r="B129" s="97"/>
      <c r="C129" s="97"/>
      <c r="D129" s="97"/>
      <c r="E129" s="97"/>
      <c r="F129" s="97"/>
      <c r="G129" s="97"/>
      <c r="H129" s="97"/>
      <c r="I129" s="97"/>
    </row>
    <row r="130" spans="1:9" x14ac:dyDescent="0.2">
      <c r="A130" s="97"/>
      <c r="B130" s="97"/>
      <c r="C130" s="97"/>
      <c r="D130" s="97"/>
      <c r="E130" s="97"/>
      <c r="F130" s="97"/>
      <c r="G130" s="97"/>
      <c r="H130" s="97"/>
      <c r="I130" s="97"/>
    </row>
    <row r="131" spans="1:9" x14ac:dyDescent="0.2">
      <c r="A131" s="97"/>
      <c r="B131" s="97"/>
      <c r="C131" s="97"/>
      <c r="D131" s="97"/>
      <c r="E131" s="97"/>
      <c r="F131" s="97"/>
      <c r="G131" s="97"/>
      <c r="H131" s="97"/>
      <c r="I131" s="97"/>
    </row>
    <row r="132" spans="1:9" x14ac:dyDescent="0.2">
      <c r="A132" s="97"/>
      <c r="B132" s="97"/>
      <c r="C132" s="97"/>
      <c r="D132" s="97"/>
      <c r="E132" s="97"/>
      <c r="F132" s="97"/>
      <c r="G132" s="97"/>
      <c r="H132" s="97"/>
      <c r="I132" s="97"/>
    </row>
    <row r="133" spans="1:9" x14ac:dyDescent="0.2">
      <c r="A133" s="97"/>
      <c r="B133" s="97"/>
      <c r="C133" s="97"/>
      <c r="D133" s="97"/>
      <c r="E133" s="97"/>
      <c r="F133" s="97"/>
      <c r="G133" s="97"/>
      <c r="H133" s="97"/>
      <c r="I133" s="97"/>
    </row>
    <row r="134" spans="1:9" x14ac:dyDescent="0.2">
      <c r="A134" s="97"/>
      <c r="B134" s="97"/>
      <c r="C134" s="97"/>
      <c r="D134" s="97"/>
      <c r="E134" s="97"/>
      <c r="F134" s="97"/>
      <c r="G134" s="97"/>
      <c r="H134" s="97"/>
      <c r="I134" s="97"/>
    </row>
    <row r="135" spans="1:9" x14ac:dyDescent="0.2">
      <c r="A135" s="97"/>
      <c r="B135" s="97"/>
      <c r="C135" s="97"/>
      <c r="D135" s="97"/>
      <c r="E135" s="97"/>
      <c r="F135" s="97"/>
      <c r="G135" s="97"/>
      <c r="H135" s="97"/>
      <c r="I135" s="97"/>
    </row>
    <row r="136" spans="1:9" x14ac:dyDescent="0.2">
      <c r="A136" s="97"/>
      <c r="B136" s="97"/>
      <c r="C136" s="97"/>
      <c r="D136" s="97"/>
      <c r="E136" s="97"/>
      <c r="F136" s="97"/>
      <c r="G136" s="97"/>
      <c r="H136" s="97"/>
      <c r="I136" s="97"/>
    </row>
    <row r="137" spans="1:9" x14ac:dyDescent="0.2">
      <c r="A137" s="97"/>
      <c r="B137" s="97"/>
      <c r="C137" s="97"/>
      <c r="D137" s="97"/>
      <c r="E137" s="97"/>
      <c r="F137" s="97"/>
      <c r="G137" s="97"/>
      <c r="H137" s="97"/>
      <c r="I137" s="97"/>
    </row>
    <row r="138" spans="1:9" x14ac:dyDescent="0.2">
      <c r="A138" s="97"/>
      <c r="B138" s="97"/>
      <c r="C138" s="97"/>
      <c r="D138" s="97"/>
      <c r="E138" s="97"/>
      <c r="F138" s="97"/>
      <c r="G138" s="97"/>
      <c r="H138" s="97"/>
      <c r="I138" s="97"/>
    </row>
    <row r="139" spans="1:9" x14ac:dyDescent="0.2">
      <c r="A139" s="97"/>
      <c r="B139" s="97"/>
      <c r="C139" s="97"/>
      <c r="D139" s="97"/>
      <c r="E139" s="97"/>
      <c r="F139" s="97"/>
      <c r="G139" s="97"/>
      <c r="H139" s="97"/>
      <c r="I139" s="97"/>
    </row>
    <row r="140" spans="1:9" x14ac:dyDescent="0.2">
      <c r="A140" s="97"/>
      <c r="B140" s="97"/>
      <c r="C140" s="97"/>
      <c r="D140" s="97"/>
      <c r="E140" s="97"/>
      <c r="F140" s="97"/>
      <c r="G140" s="97"/>
      <c r="H140" s="97"/>
      <c r="I140" s="97"/>
    </row>
    <row r="141" spans="1:9" x14ac:dyDescent="0.2">
      <c r="A141" s="97"/>
      <c r="B141" s="97"/>
      <c r="C141" s="97"/>
      <c r="D141" s="97"/>
      <c r="E141" s="97"/>
      <c r="F141" s="97"/>
      <c r="G141" s="97"/>
      <c r="H141" s="97"/>
      <c r="I141" s="97"/>
    </row>
    <row r="142" spans="1:9" x14ac:dyDescent="0.2">
      <c r="A142" s="97"/>
      <c r="B142" s="97"/>
      <c r="C142" s="97"/>
      <c r="D142" s="97"/>
      <c r="E142" s="97"/>
      <c r="F142" s="97"/>
      <c r="G142" s="97"/>
      <c r="H142" s="97"/>
      <c r="I142" s="97"/>
    </row>
    <row r="143" spans="1:9" x14ac:dyDescent="0.2">
      <c r="A143" s="97"/>
      <c r="B143" s="97"/>
      <c r="C143" s="97"/>
      <c r="D143" s="97"/>
      <c r="E143" s="97"/>
      <c r="F143" s="97"/>
      <c r="G143" s="97"/>
      <c r="H143" s="97"/>
      <c r="I143" s="97"/>
    </row>
    <row r="144" spans="1:9" x14ac:dyDescent="0.2">
      <c r="A144" s="97"/>
      <c r="B144" s="97"/>
      <c r="C144" s="97"/>
      <c r="D144" s="97"/>
      <c r="E144" s="97"/>
      <c r="F144" s="97"/>
      <c r="G144" s="97"/>
      <c r="H144" s="97"/>
      <c r="I144" s="97"/>
    </row>
    <row r="145" spans="1:9" x14ac:dyDescent="0.2">
      <c r="A145" s="97"/>
      <c r="B145" s="97"/>
      <c r="C145" s="97"/>
      <c r="D145" s="97"/>
      <c r="E145" s="97"/>
      <c r="F145" s="97"/>
      <c r="G145" s="97"/>
      <c r="H145" s="97"/>
      <c r="I145" s="97"/>
    </row>
  </sheetData>
  <mergeCells count="5">
    <mergeCell ref="B82:D82"/>
    <mergeCell ref="A1:I1"/>
    <mergeCell ref="A4:I4"/>
    <mergeCell ref="A9:I9"/>
    <mergeCell ref="B2:I2"/>
  </mergeCells>
  <phoneticPr fontId="35" type="noConversion"/>
  <pageMargins left="0.78740157480314965" right="0.78740157480314965" top="0.59055118110236227" bottom="0.19685039370078741" header="0" footer="0"/>
  <pageSetup paperSize="9" scale="64" orientation="portrait" horizontalDpi="300" verticalDpi="300" r:id="rId1"/>
  <headerFooter alignWithMargins="0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1"/>
  <sheetViews>
    <sheetView tabSelected="1" zoomScaleNormal="100" workbookViewId="0">
      <selection activeCell="A4" sqref="A4"/>
    </sheetView>
  </sheetViews>
  <sheetFormatPr baseColWidth="10" defaultRowHeight="12.75" x14ac:dyDescent="0.2"/>
  <cols>
    <col min="1" max="1" width="40.7109375" customWidth="1"/>
    <col min="2" max="2" width="15.5703125" customWidth="1"/>
    <col min="3" max="3" width="13.7109375" customWidth="1"/>
    <col min="4" max="4" width="13.7109375" hidden="1" customWidth="1"/>
    <col min="5" max="6" width="13.7109375" customWidth="1"/>
    <col min="7" max="7" width="18.5703125" customWidth="1"/>
    <col min="9" max="9" width="11.7109375" bestFit="1" customWidth="1"/>
  </cols>
  <sheetData>
    <row r="1" spans="1:5" x14ac:dyDescent="0.2">
      <c r="A1" s="322" t="s">
        <v>210</v>
      </c>
      <c r="B1" s="305"/>
      <c r="C1" s="305"/>
      <c r="D1" s="305"/>
      <c r="E1" s="305"/>
    </row>
    <row r="2" spans="1:5" x14ac:dyDescent="0.2">
      <c r="B2" s="72" t="s">
        <v>237</v>
      </c>
    </row>
    <row r="3" spans="1:5" x14ac:dyDescent="0.2">
      <c r="B3" s="72" t="s">
        <v>55</v>
      </c>
    </row>
    <row r="4" spans="1:5" x14ac:dyDescent="0.2">
      <c r="B4" s="72"/>
    </row>
    <row r="5" spans="1:5" x14ac:dyDescent="0.2">
      <c r="B5" s="72"/>
    </row>
    <row r="6" spans="1:5" x14ac:dyDescent="0.2">
      <c r="A6" t="s">
        <v>153</v>
      </c>
      <c r="B6" s="72"/>
    </row>
    <row r="7" spans="1:5" ht="15" x14ac:dyDescent="0.25">
      <c r="A7" s="187" t="s">
        <v>163</v>
      </c>
      <c r="B7" s="67"/>
    </row>
    <row r="8" spans="1:5" ht="15" x14ac:dyDescent="0.25">
      <c r="A8" s="187" t="s">
        <v>164</v>
      </c>
    </row>
    <row r="9" spans="1:5" ht="15" x14ac:dyDescent="0.25">
      <c r="A9" s="187"/>
    </row>
    <row r="10" spans="1:5" x14ac:dyDescent="0.2">
      <c r="A10" t="s">
        <v>166</v>
      </c>
      <c r="B10" s="72"/>
    </row>
    <row r="11" spans="1:5" x14ac:dyDescent="0.2">
      <c r="A11" t="s">
        <v>165</v>
      </c>
      <c r="B11" s="72"/>
    </row>
    <row r="12" spans="1:5" x14ac:dyDescent="0.2">
      <c r="B12" s="294"/>
    </row>
    <row r="13" spans="1:5" x14ac:dyDescent="0.2">
      <c r="A13" s="61" t="s">
        <v>241</v>
      </c>
      <c r="B13" s="300"/>
    </row>
    <row r="14" spans="1:5" x14ac:dyDescent="0.2">
      <c r="B14" s="300"/>
    </row>
    <row r="15" spans="1:5" x14ac:dyDescent="0.2">
      <c r="A15" t="s">
        <v>242</v>
      </c>
      <c r="B15" s="300"/>
    </row>
    <row r="16" spans="1:5" x14ac:dyDescent="0.2">
      <c r="A16" t="s">
        <v>243</v>
      </c>
      <c r="B16" s="300"/>
    </row>
    <row r="17" spans="1:7" x14ac:dyDescent="0.2">
      <c r="A17" t="s">
        <v>244</v>
      </c>
      <c r="B17" s="300"/>
    </row>
    <row r="18" spans="1:7" x14ac:dyDescent="0.2">
      <c r="A18" t="s">
        <v>245</v>
      </c>
      <c r="B18" s="300"/>
    </row>
    <row r="19" spans="1:7" x14ac:dyDescent="0.2">
      <c r="A19" t="s">
        <v>246</v>
      </c>
      <c r="B19" s="300"/>
    </row>
    <row r="20" spans="1:7" x14ac:dyDescent="0.2">
      <c r="A20" t="s">
        <v>247</v>
      </c>
      <c r="B20" s="300"/>
    </row>
    <row r="21" spans="1:7" x14ac:dyDescent="0.2">
      <c r="A21" t="s">
        <v>248</v>
      </c>
      <c r="B21" s="300"/>
    </row>
    <row r="22" spans="1:7" x14ac:dyDescent="0.2">
      <c r="A22" t="s">
        <v>249</v>
      </c>
      <c r="B22" s="300"/>
    </row>
    <row r="23" spans="1:7" x14ac:dyDescent="0.2">
      <c r="A23" t="s">
        <v>250</v>
      </c>
      <c r="B23" s="300"/>
    </row>
    <row r="24" spans="1:7" x14ac:dyDescent="0.2">
      <c r="A24" t="s">
        <v>251</v>
      </c>
      <c r="B24" s="300"/>
    </row>
    <row r="25" spans="1:7" x14ac:dyDescent="0.2">
      <c r="B25" s="294"/>
    </row>
    <row r="26" spans="1:7" x14ac:dyDescent="0.2">
      <c r="A26" s="8"/>
    </row>
    <row r="27" spans="1:7" ht="15" x14ac:dyDescent="0.25">
      <c r="A27" s="187" t="s">
        <v>42</v>
      </c>
      <c r="B27" s="67"/>
    </row>
    <row r="28" spans="1:7" ht="15" x14ac:dyDescent="0.25">
      <c r="A28" s="20"/>
    </row>
    <row r="29" spans="1:7" ht="15" x14ac:dyDescent="0.25">
      <c r="A29" s="20"/>
      <c r="B29" s="297">
        <v>43465</v>
      </c>
      <c r="C29" s="297"/>
      <c r="D29" s="297">
        <v>43100</v>
      </c>
      <c r="E29" s="297"/>
    </row>
    <row r="30" spans="1:7" ht="15" x14ac:dyDescent="0.25">
      <c r="A30" s="20"/>
      <c r="B30" s="323"/>
      <c r="C30" s="323"/>
      <c r="D30" s="323"/>
      <c r="E30" s="323"/>
    </row>
    <row r="31" spans="1:7" x14ac:dyDescent="0.2">
      <c r="B31" s="160" t="s">
        <v>56</v>
      </c>
      <c r="C31" s="160"/>
      <c r="D31" s="160" t="s">
        <v>56</v>
      </c>
      <c r="E31" s="68"/>
    </row>
    <row r="32" spans="1:7" x14ac:dyDescent="0.2">
      <c r="B32" s="161"/>
      <c r="C32" s="162"/>
      <c r="D32" s="161"/>
      <c r="E32" s="4"/>
      <c r="F32" s="4"/>
      <c r="G32" s="4"/>
    </row>
    <row r="33" spans="1:7" x14ac:dyDescent="0.2">
      <c r="A33" s="61" t="s">
        <v>124</v>
      </c>
      <c r="B33" s="163"/>
      <c r="C33" s="162"/>
      <c r="D33" s="163"/>
      <c r="E33" s="4"/>
      <c r="F33" s="4"/>
      <c r="G33" s="4"/>
    </row>
    <row r="34" spans="1:7" x14ac:dyDescent="0.2">
      <c r="A34" t="s">
        <v>49</v>
      </c>
      <c r="B34" s="171">
        <v>1057156.28</v>
      </c>
      <c r="C34" s="162"/>
      <c r="D34" s="171">
        <v>15096.64</v>
      </c>
      <c r="E34" s="4"/>
      <c r="F34" s="83"/>
      <c r="G34" s="4"/>
    </row>
    <row r="35" spans="1:7" x14ac:dyDescent="0.2">
      <c r="A35" t="s">
        <v>58</v>
      </c>
      <c r="B35" s="171">
        <v>2990593.49</v>
      </c>
      <c r="C35" s="171"/>
      <c r="D35" s="171">
        <v>1212959.96</v>
      </c>
      <c r="E35" s="22"/>
      <c r="F35" s="83"/>
      <c r="G35" s="4"/>
    </row>
    <row r="36" spans="1:7" ht="13.5" thickBot="1" x14ac:dyDescent="0.25">
      <c r="B36" s="155">
        <f>SUM(B34:B35)</f>
        <v>4047749.7700000005</v>
      </c>
      <c r="C36" s="171"/>
      <c r="D36" s="155">
        <f>SUM(D34:D35)</f>
        <v>1228056.5999999999</v>
      </c>
      <c r="E36" s="22"/>
      <c r="F36" s="83"/>
      <c r="G36" s="4"/>
    </row>
    <row r="37" spans="1:7" ht="14.25" customHeight="1" thickTop="1" x14ac:dyDescent="0.2">
      <c r="B37" s="171"/>
      <c r="C37" s="171"/>
      <c r="D37" s="171"/>
      <c r="E37" s="22"/>
      <c r="F37" s="4"/>
      <c r="G37" s="4"/>
    </row>
    <row r="38" spans="1:7" ht="14.25" customHeight="1" x14ac:dyDescent="0.2">
      <c r="A38" s="61" t="s">
        <v>125</v>
      </c>
      <c r="B38" s="171"/>
      <c r="C38" s="171"/>
      <c r="D38" s="171"/>
      <c r="E38" s="22"/>
      <c r="F38" s="4"/>
      <c r="G38" s="4"/>
    </row>
    <row r="39" spans="1:7" ht="14.25" customHeight="1" x14ac:dyDescent="0.2">
      <c r="B39" s="171"/>
      <c r="C39" s="171"/>
      <c r="D39" s="171"/>
      <c r="E39" s="22"/>
      <c r="F39" s="4"/>
      <c r="G39" s="4"/>
    </row>
    <row r="40" spans="1:7" ht="14.25" customHeight="1" x14ac:dyDescent="0.2">
      <c r="A40" s="76" t="s">
        <v>44</v>
      </c>
      <c r="B40" s="156">
        <v>0</v>
      </c>
      <c r="C40" s="156"/>
      <c r="D40" s="156">
        <v>0</v>
      </c>
      <c r="E40" s="81"/>
      <c r="F40" s="83"/>
      <c r="G40" s="4"/>
    </row>
    <row r="41" spans="1:7" ht="14.25" customHeight="1" x14ac:dyDescent="0.2">
      <c r="A41" s="76" t="s">
        <v>100</v>
      </c>
      <c r="B41" s="156">
        <v>0</v>
      </c>
      <c r="C41" s="156"/>
      <c r="D41" s="156">
        <v>0</v>
      </c>
      <c r="E41" s="81"/>
      <c r="F41" s="83"/>
      <c r="G41" s="4"/>
    </row>
    <row r="42" spans="1:7" ht="14.25" customHeight="1" x14ac:dyDescent="0.2">
      <c r="A42" s="76" t="s">
        <v>45</v>
      </c>
      <c r="B42" s="156">
        <v>0</v>
      </c>
      <c r="C42" s="156"/>
      <c r="D42" s="156">
        <v>0</v>
      </c>
      <c r="E42" s="81"/>
      <c r="F42" s="83"/>
      <c r="G42" s="4"/>
    </row>
    <row r="43" spans="1:7" ht="14.25" customHeight="1" x14ac:dyDescent="0.2">
      <c r="A43" s="76" t="s">
        <v>122</v>
      </c>
      <c r="B43" s="156">
        <v>0</v>
      </c>
      <c r="C43" s="156"/>
      <c r="D43" s="156">
        <v>0</v>
      </c>
      <c r="E43" s="81"/>
      <c r="F43" s="83"/>
      <c r="G43" s="4"/>
    </row>
    <row r="44" spans="1:7" ht="14.25" customHeight="1" x14ac:dyDescent="0.2">
      <c r="A44" s="76" t="s">
        <v>123</v>
      </c>
      <c r="B44" s="161">
        <v>0</v>
      </c>
      <c r="C44" s="156"/>
      <c r="D44" s="161">
        <v>0</v>
      </c>
      <c r="E44" s="81"/>
      <c r="F44" s="83"/>
      <c r="G44" s="4"/>
    </row>
    <row r="45" spans="1:7" ht="14.25" customHeight="1" x14ac:dyDescent="0.2">
      <c r="A45" s="76" t="s">
        <v>216</v>
      </c>
      <c r="B45" s="156">
        <v>0</v>
      </c>
      <c r="C45" s="156"/>
      <c r="D45" s="156">
        <v>0</v>
      </c>
      <c r="E45" s="81"/>
      <c r="F45" s="83"/>
      <c r="G45" s="4"/>
    </row>
    <row r="46" spans="1:7" ht="14.25" customHeight="1" x14ac:dyDescent="0.2">
      <c r="A46" s="76" t="s">
        <v>103</v>
      </c>
      <c r="B46" s="157">
        <v>0</v>
      </c>
      <c r="C46" s="156"/>
      <c r="D46" s="157">
        <v>0</v>
      </c>
      <c r="E46" s="142" t="s">
        <v>153</v>
      </c>
      <c r="F46" s="83"/>
      <c r="G46" s="4"/>
    </row>
    <row r="47" spans="1:7" ht="14.25" customHeight="1" thickBot="1" x14ac:dyDescent="0.25">
      <c r="A47" s="76"/>
      <c r="B47" s="158">
        <f>SUM(B40:B46)</f>
        <v>0</v>
      </c>
      <c r="C47" s="162"/>
      <c r="D47" s="158">
        <f>SUM(D40:D46)</f>
        <v>0</v>
      </c>
      <c r="E47" s="25" t="s">
        <v>153</v>
      </c>
      <c r="F47" s="83"/>
      <c r="G47" s="4"/>
    </row>
    <row r="48" spans="1:7" ht="14.25" customHeight="1" thickTop="1" x14ac:dyDescent="0.2">
      <c r="A48" s="76"/>
      <c r="B48" s="156"/>
      <c r="C48" s="156"/>
      <c r="D48" s="156"/>
      <c r="E48" s="81"/>
      <c r="F48" s="83"/>
      <c r="G48" s="4"/>
    </row>
    <row r="49" spans="1:12" ht="14.25" customHeight="1" x14ac:dyDescent="0.2">
      <c r="A49" s="61" t="s">
        <v>126</v>
      </c>
      <c r="B49" s="171"/>
      <c r="C49" s="171"/>
      <c r="D49" s="171"/>
      <c r="E49" s="22"/>
      <c r="F49" s="4"/>
      <c r="G49" s="4"/>
    </row>
    <row r="50" spans="1:12" ht="14.25" customHeight="1" x14ac:dyDescent="0.2">
      <c r="A50" s="61"/>
      <c r="B50" s="171"/>
      <c r="C50" s="171"/>
      <c r="D50" s="171"/>
      <c r="E50" s="22"/>
      <c r="F50" s="4"/>
      <c r="G50" s="4"/>
    </row>
    <row r="51" spans="1:12" ht="14.25" customHeight="1" x14ac:dyDescent="0.2">
      <c r="A51" s="67" t="s">
        <v>201</v>
      </c>
      <c r="B51" s="171">
        <v>0</v>
      </c>
      <c r="C51" s="171"/>
      <c r="D51" s="171">
        <v>0</v>
      </c>
      <c r="E51" s="22"/>
      <c r="F51" s="4"/>
      <c r="G51" s="4"/>
    </row>
    <row r="52" spans="1:12" ht="14.25" customHeight="1" x14ac:dyDescent="0.2">
      <c r="A52" t="s">
        <v>189</v>
      </c>
      <c r="B52" s="171">
        <v>102444.53</v>
      </c>
      <c r="C52" s="159"/>
      <c r="D52" s="171">
        <v>70035.58</v>
      </c>
      <c r="E52" s="23"/>
      <c r="F52" s="83"/>
      <c r="G52" s="4"/>
    </row>
    <row r="53" spans="1:12" ht="14.25" customHeight="1" x14ac:dyDescent="0.2">
      <c r="A53" t="s">
        <v>167</v>
      </c>
      <c r="B53" s="171">
        <v>9834.64</v>
      </c>
      <c r="C53" s="159"/>
      <c r="D53" s="171">
        <v>0</v>
      </c>
      <c r="E53" s="23"/>
      <c r="F53" s="83"/>
      <c r="G53" s="73"/>
      <c r="H53" s="73"/>
      <c r="I53" s="73"/>
      <c r="J53" s="73"/>
      <c r="K53" s="73"/>
      <c r="L53" s="73"/>
    </row>
    <row r="54" spans="1:12" ht="14.25" customHeight="1" x14ac:dyDescent="0.2">
      <c r="A54" t="s">
        <v>190</v>
      </c>
      <c r="B54" s="171">
        <v>0</v>
      </c>
      <c r="C54" s="23"/>
      <c r="D54" s="171">
        <v>0</v>
      </c>
      <c r="E54" s="23"/>
      <c r="F54" s="83"/>
      <c r="G54" s="73"/>
      <c r="H54" s="73"/>
      <c r="I54" s="73"/>
      <c r="J54" s="73"/>
      <c r="K54" s="73"/>
      <c r="L54" s="73"/>
    </row>
    <row r="55" spans="1:12" ht="14.25" customHeight="1" x14ac:dyDescent="0.2">
      <c r="A55" t="s">
        <v>192</v>
      </c>
      <c r="B55" s="171">
        <v>0</v>
      </c>
      <c r="C55" s="23"/>
      <c r="D55" s="171">
        <v>0</v>
      </c>
      <c r="E55" s="23"/>
      <c r="F55" s="83"/>
      <c r="G55" s="73"/>
      <c r="H55" s="73"/>
      <c r="I55" s="73"/>
      <c r="J55" s="73"/>
      <c r="K55" s="73"/>
      <c r="L55" s="73"/>
    </row>
    <row r="56" spans="1:12" ht="14.25" customHeight="1" x14ac:dyDescent="0.2">
      <c r="A56" t="s">
        <v>178</v>
      </c>
      <c r="B56" s="171">
        <v>31150.53</v>
      </c>
      <c r="C56" s="23" t="s">
        <v>153</v>
      </c>
      <c r="D56" s="171">
        <v>0</v>
      </c>
      <c r="E56" s="23"/>
      <c r="F56" s="83"/>
      <c r="G56" s="73"/>
      <c r="H56" s="73"/>
      <c r="I56" s="73"/>
      <c r="J56" s="73"/>
      <c r="K56" s="73"/>
      <c r="L56" s="73"/>
    </row>
    <row r="57" spans="1:12" ht="14.25" customHeight="1" x14ac:dyDescent="0.2">
      <c r="A57" t="s">
        <v>203</v>
      </c>
      <c r="B57" s="171">
        <v>0</v>
      </c>
      <c r="C57" s="23"/>
      <c r="D57" s="171">
        <v>0</v>
      </c>
      <c r="E57" s="23"/>
      <c r="F57" s="83"/>
      <c r="G57" s="73"/>
      <c r="H57" s="73"/>
      <c r="I57" s="73"/>
      <c r="J57" s="73"/>
      <c r="K57" s="73"/>
      <c r="L57" s="73"/>
    </row>
    <row r="58" spans="1:12" ht="14.25" customHeight="1" x14ac:dyDescent="0.2">
      <c r="A58" t="s">
        <v>222</v>
      </c>
      <c r="B58" s="171">
        <v>0</v>
      </c>
      <c r="C58" s="23"/>
      <c r="D58" s="171">
        <v>0</v>
      </c>
      <c r="E58" s="23"/>
      <c r="F58" s="83"/>
      <c r="G58" s="73"/>
      <c r="H58" s="73"/>
      <c r="I58" s="73"/>
      <c r="J58" s="73"/>
      <c r="K58" s="73"/>
      <c r="L58" s="73"/>
    </row>
    <row r="59" spans="1:12" ht="14.25" customHeight="1" x14ac:dyDescent="0.2">
      <c r="A59" t="s">
        <v>194</v>
      </c>
      <c r="B59" s="171">
        <v>0</v>
      </c>
      <c r="C59" s="23" t="s">
        <v>153</v>
      </c>
      <c r="D59" s="171">
        <v>0</v>
      </c>
      <c r="E59" s="23" t="s">
        <v>153</v>
      </c>
      <c r="F59" s="83"/>
      <c r="G59" s="73"/>
      <c r="H59" s="73"/>
      <c r="I59" s="73"/>
      <c r="J59" s="73"/>
      <c r="K59" s="73"/>
      <c r="L59" s="73"/>
    </row>
    <row r="60" spans="1:12" ht="14.25" customHeight="1" x14ac:dyDescent="0.2">
      <c r="A60" t="s">
        <v>195</v>
      </c>
      <c r="B60" s="171">
        <v>0</v>
      </c>
      <c r="C60" s="23"/>
      <c r="D60" s="171">
        <v>0</v>
      </c>
      <c r="E60" s="23"/>
      <c r="F60" s="83"/>
      <c r="G60" s="73"/>
      <c r="H60" s="73"/>
      <c r="I60" s="73"/>
      <c r="J60" s="73"/>
      <c r="K60" s="73"/>
      <c r="L60" s="73"/>
    </row>
    <row r="61" spans="1:12" ht="14.25" customHeight="1" x14ac:dyDescent="0.2">
      <c r="A61" t="s">
        <v>202</v>
      </c>
      <c r="B61" s="171">
        <v>0</v>
      </c>
      <c r="C61" s="71">
        <v>0</v>
      </c>
      <c r="D61" s="171">
        <v>0</v>
      </c>
      <c r="E61" s="71"/>
      <c r="F61" s="83"/>
      <c r="G61" s="73"/>
      <c r="H61" s="73"/>
      <c r="I61" s="73"/>
      <c r="J61" s="73"/>
      <c r="K61" s="73"/>
      <c r="L61" s="73"/>
    </row>
    <row r="62" spans="1:12" ht="14.25" customHeight="1" thickBot="1" x14ac:dyDescent="0.25">
      <c r="B62" s="172">
        <f>SUM(B51:B61)</f>
        <v>143429.70000000001</v>
      </c>
      <c r="C62" s="142"/>
      <c r="D62" s="172">
        <f>SUM(D51:D61)</f>
        <v>70035.58</v>
      </c>
      <c r="E62" s="142" t="s">
        <v>153</v>
      </c>
      <c r="F62" s="83"/>
      <c r="G62" s="73"/>
      <c r="H62" s="73"/>
      <c r="I62" s="73"/>
      <c r="J62" s="73"/>
      <c r="K62" s="73"/>
      <c r="L62" s="73"/>
    </row>
    <row r="63" spans="1:12" ht="14.25" customHeight="1" thickTop="1" x14ac:dyDescent="0.2">
      <c r="B63" s="22"/>
      <c r="C63" s="22"/>
      <c r="D63" s="22"/>
      <c r="E63" s="22"/>
      <c r="F63" s="22"/>
      <c r="G63" s="81"/>
      <c r="H63" s="73"/>
      <c r="I63" s="73"/>
      <c r="J63" s="73"/>
      <c r="K63" s="73"/>
      <c r="L63" s="73"/>
    </row>
    <row r="64" spans="1:12" ht="14.25" customHeight="1" x14ac:dyDescent="0.2">
      <c r="B64" s="159" t="s">
        <v>153</v>
      </c>
      <c r="C64" s="22"/>
      <c r="D64" s="159" t="s">
        <v>153</v>
      </c>
      <c r="E64" s="22"/>
      <c r="F64" s="22"/>
      <c r="G64" s="81"/>
      <c r="H64" s="73"/>
      <c r="I64" s="73"/>
      <c r="J64" s="73"/>
      <c r="K64" s="73"/>
      <c r="L64" s="73"/>
    </row>
    <row r="65" spans="1:12" ht="14.25" customHeight="1" x14ac:dyDescent="0.2">
      <c r="B65" s="22"/>
      <c r="C65" s="22"/>
      <c r="D65" s="22"/>
      <c r="E65" s="22"/>
      <c r="F65" s="22"/>
      <c r="G65" s="81"/>
      <c r="H65" s="73"/>
      <c r="I65" s="73"/>
      <c r="J65" s="73"/>
      <c r="K65" s="73"/>
      <c r="L65" s="73"/>
    </row>
    <row r="66" spans="1:12" ht="14.25" customHeight="1" x14ac:dyDescent="0.2">
      <c r="A66" s="61" t="s">
        <v>127</v>
      </c>
      <c r="B66" s="22"/>
      <c r="C66" s="22"/>
      <c r="D66" s="22"/>
      <c r="E66" s="22"/>
      <c r="F66" s="22"/>
      <c r="G66" s="81"/>
      <c r="H66" s="73"/>
      <c r="I66" s="73"/>
      <c r="J66" s="73"/>
      <c r="K66" s="73"/>
      <c r="L66" s="73"/>
    </row>
    <row r="67" spans="1:12" ht="14.25" customHeight="1" x14ac:dyDescent="0.2">
      <c r="A67" s="61"/>
      <c r="B67" s="22"/>
      <c r="C67" s="22"/>
      <c r="D67" s="22"/>
      <c r="E67" s="22"/>
      <c r="F67" s="22"/>
      <c r="G67" s="142"/>
      <c r="H67" s="73"/>
      <c r="I67" s="73"/>
      <c r="J67" s="73"/>
      <c r="K67" s="73"/>
      <c r="L67" s="73"/>
    </row>
    <row r="68" spans="1:12" ht="14.25" customHeight="1" x14ac:dyDescent="0.2">
      <c r="A68" t="s">
        <v>198</v>
      </c>
      <c r="B68" s="171">
        <v>0</v>
      </c>
      <c r="C68" s="171"/>
      <c r="D68" s="171">
        <v>0</v>
      </c>
      <c r="E68" s="22"/>
      <c r="H68" s="73"/>
      <c r="I68" s="73"/>
      <c r="J68" s="73"/>
      <c r="K68" s="73"/>
      <c r="L68" s="73"/>
    </row>
    <row r="69" spans="1:12" ht="14.25" customHeight="1" x14ac:dyDescent="0.2">
      <c r="A69" s="67" t="s">
        <v>240</v>
      </c>
      <c r="B69" s="171">
        <v>0</v>
      </c>
      <c r="C69" s="171"/>
      <c r="D69" s="171">
        <v>488080.4</v>
      </c>
      <c r="E69" s="22"/>
      <c r="F69" s="22"/>
      <c r="G69" s="142"/>
      <c r="H69" s="73"/>
      <c r="I69" s="73"/>
      <c r="J69" s="73"/>
      <c r="K69" s="73"/>
      <c r="L69" s="73"/>
    </row>
    <row r="70" spans="1:12" ht="13.5" thickBot="1" x14ac:dyDescent="0.25">
      <c r="B70" s="174">
        <f>+B68+B69</f>
        <v>0</v>
      </c>
      <c r="C70" s="171"/>
      <c r="D70" s="174">
        <f>+D68+D69</f>
        <v>488080.4</v>
      </c>
      <c r="E70" s="22"/>
      <c r="F70" s="83"/>
      <c r="G70" s="81"/>
      <c r="H70" s="73"/>
      <c r="I70" s="73"/>
      <c r="J70" s="73"/>
      <c r="K70" s="73"/>
      <c r="L70" s="73"/>
    </row>
    <row r="71" spans="1:12" ht="13.5" thickTop="1" x14ac:dyDescent="0.2">
      <c r="B71" s="171"/>
      <c r="C71" s="171"/>
      <c r="D71" s="171"/>
      <c r="E71" s="22"/>
      <c r="F71" s="83"/>
      <c r="G71" s="81"/>
      <c r="H71" s="73"/>
      <c r="I71" s="73"/>
      <c r="J71" s="73"/>
      <c r="K71" s="73"/>
      <c r="L71" s="73"/>
    </row>
    <row r="72" spans="1:12" x14ac:dyDescent="0.2">
      <c r="B72" s="22"/>
      <c r="C72" s="22"/>
      <c r="D72" s="22"/>
      <c r="E72" s="22"/>
      <c r="F72" s="22"/>
      <c r="G72" s="81"/>
      <c r="H72" s="73"/>
      <c r="I72" s="73"/>
      <c r="J72" s="73"/>
      <c r="K72" s="73"/>
      <c r="L72" s="73"/>
    </row>
    <row r="73" spans="1:12" x14ac:dyDescent="0.2">
      <c r="A73" s="61" t="s">
        <v>128</v>
      </c>
      <c r="B73" s="22"/>
      <c r="C73" s="22"/>
      <c r="D73" s="22"/>
      <c r="E73" s="22"/>
      <c r="F73" s="22"/>
      <c r="G73" s="81"/>
      <c r="H73" s="73"/>
      <c r="I73" s="73"/>
      <c r="J73" s="73"/>
      <c r="K73" s="73"/>
      <c r="L73" s="73"/>
    </row>
    <row r="74" spans="1:12" x14ac:dyDescent="0.2">
      <c r="A74" s="61"/>
      <c r="B74" s="22"/>
      <c r="C74" s="22"/>
      <c r="D74" s="22"/>
      <c r="E74" s="22"/>
      <c r="F74" s="22"/>
      <c r="G74" s="143"/>
      <c r="H74" s="73"/>
      <c r="I74" s="143"/>
      <c r="J74" s="73"/>
      <c r="K74" s="73"/>
      <c r="L74" s="73"/>
    </row>
    <row r="75" spans="1:12" x14ac:dyDescent="0.2">
      <c r="A75" t="s">
        <v>46</v>
      </c>
      <c r="B75" s="171">
        <v>0</v>
      </c>
      <c r="C75" s="171"/>
      <c r="D75" s="171">
        <v>0</v>
      </c>
      <c r="E75" s="22"/>
      <c r="F75" s="83"/>
      <c r="G75" s="22"/>
      <c r="H75" s="144"/>
      <c r="I75" s="145"/>
      <c r="J75" s="73"/>
      <c r="K75" s="73"/>
      <c r="L75" s="73"/>
    </row>
    <row r="76" spans="1:12" x14ac:dyDescent="0.2">
      <c r="A76" t="s">
        <v>168</v>
      </c>
      <c r="B76" s="171">
        <v>0</v>
      </c>
      <c r="C76" s="171"/>
      <c r="D76" s="171">
        <v>0</v>
      </c>
      <c r="E76" s="22"/>
      <c r="F76" s="83"/>
      <c r="G76" s="81"/>
      <c r="H76" s="73"/>
      <c r="I76" s="146"/>
      <c r="J76" s="73"/>
      <c r="K76" s="73"/>
      <c r="L76" s="73"/>
    </row>
    <row r="77" spans="1:12" x14ac:dyDescent="0.2">
      <c r="A77" t="s">
        <v>110</v>
      </c>
      <c r="B77" s="171">
        <v>0</v>
      </c>
      <c r="C77" s="171"/>
      <c r="D77" s="171">
        <v>0</v>
      </c>
      <c r="E77" s="22"/>
      <c r="F77" s="83"/>
      <c r="G77" s="81"/>
      <c r="H77" s="73"/>
      <c r="I77" s="146"/>
      <c r="J77" s="73"/>
      <c r="K77" s="73"/>
      <c r="L77" s="73"/>
    </row>
    <row r="78" spans="1:12" x14ac:dyDescent="0.2">
      <c r="A78" t="s">
        <v>93</v>
      </c>
      <c r="B78" s="197">
        <v>0</v>
      </c>
      <c r="C78" s="171"/>
      <c r="D78" s="197">
        <v>0</v>
      </c>
      <c r="E78" s="22"/>
      <c r="F78" s="83"/>
      <c r="G78" s="81"/>
      <c r="H78" s="73"/>
      <c r="I78" s="146"/>
      <c r="J78" s="73"/>
      <c r="K78" s="73"/>
      <c r="L78" s="73"/>
    </row>
    <row r="79" spans="1:12" ht="13.5" thickBot="1" x14ac:dyDescent="0.25">
      <c r="B79" s="195">
        <f>SUM(B75:B78)</f>
        <v>0</v>
      </c>
      <c r="C79" s="171"/>
      <c r="D79" s="195">
        <f>SUM(D75:D78)</f>
        <v>0</v>
      </c>
      <c r="E79" s="22"/>
      <c r="F79" s="22"/>
      <c r="G79" s="81"/>
      <c r="H79" s="73"/>
      <c r="I79" s="73"/>
      <c r="J79" s="73"/>
      <c r="K79" s="73"/>
      <c r="L79" s="73"/>
    </row>
    <row r="80" spans="1:12" ht="13.5" thickTop="1" x14ac:dyDescent="0.2">
      <c r="B80" s="22"/>
      <c r="C80" s="22"/>
      <c r="D80" s="22"/>
      <c r="E80" s="22"/>
      <c r="G80" s="81"/>
      <c r="H80" s="73"/>
      <c r="I80" s="73"/>
      <c r="J80" s="73"/>
      <c r="K80" s="73"/>
      <c r="L80" s="73"/>
    </row>
    <row r="81" spans="1:12" x14ac:dyDescent="0.2">
      <c r="A81" s="61" t="s">
        <v>129</v>
      </c>
      <c r="B81" s="22"/>
      <c r="C81" s="25"/>
      <c r="D81" s="22"/>
      <c r="E81" s="25"/>
      <c r="F81" s="22"/>
      <c r="G81" s="81"/>
      <c r="H81" s="144"/>
      <c r="I81" s="145"/>
      <c r="J81" s="147"/>
      <c r="K81" s="73"/>
      <c r="L81" s="73"/>
    </row>
    <row r="82" spans="1:12" ht="15.75" customHeight="1" x14ac:dyDescent="0.2">
      <c r="B82" s="25"/>
      <c r="C82" s="22"/>
      <c r="D82" s="25"/>
      <c r="E82" s="22"/>
      <c r="F82" s="25"/>
      <c r="G82" s="81"/>
      <c r="H82" s="73"/>
      <c r="I82" s="146"/>
      <c r="J82" s="73"/>
      <c r="K82" s="73"/>
      <c r="L82" s="73"/>
    </row>
    <row r="83" spans="1:12" x14ac:dyDescent="0.2">
      <c r="A83" t="s">
        <v>47</v>
      </c>
      <c r="B83" s="208">
        <v>0</v>
      </c>
      <c r="C83" s="209"/>
      <c r="D83" s="208">
        <v>204160</v>
      </c>
      <c r="E83" s="22"/>
      <c r="F83" s="83"/>
      <c r="G83" s="81"/>
      <c r="H83" s="144"/>
      <c r="I83" s="145"/>
      <c r="J83" s="73"/>
      <c r="K83" s="73"/>
      <c r="L83" s="73"/>
    </row>
    <row r="84" spans="1:12" x14ac:dyDescent="0.2">
      <c r="A84" t="s">
        <v>197</v>
      </c>
      <c r="B84" s="208">
        <v>0</v>
      </c>
      <c r="C84" s="209"/>
      <c r="D84" s="208">
        <v>0</v>
      </c>
      <c r="E84" s="22"/>
      <c r="F84" s="83"/>
      <c r="G84" s="81"/>
      <c r="H84" s="73"/>
      <c r="I84" s="146"/>
      <c r="J84" s="73"/>
      <c r="K84" s="73"/>
      <c r="L84" s="73"/>
    </row>
    <row r="85" spans="1:12" x14ac:dyDescent="0.2">
      <c r="A85" t="s">
        <v>102</v>
      </c>
      <c r="B85" s="208">
        <v>0</v>
      </c>
      <c r="C85" s="209"/>
      <c r="D85" s="208">
        <v>0</v>
      </c>
      <c r="E85" s="22"/>
      <c r="F85" s="83"/>
      <c r="G85" s="81"/>
      <c r="H85" s="144"/>
      <c r="I85" s="146"/>
      <c r="J85" s="73"/>
      <c r="K85" s="73"/>
      <c r="L85" s="73"/>
    </row>
    <row r="86" spans="1:12" ht="13.5" thickBot="1" x14ac:dyDescent="0.25">
      <c r="B86" s="210">
        <f>+B83+B84+B85</f>
        <v>0</v>
      </c>
      <c r="C86" s="209"/>
      <c r="D86" s="210">
        <f>+D83+D84+D85</f>
        <v>204160</v>
      </c>
      <c r="E86" s="22"/>
      <c r="F86" s="83"/>
      <c r="G86" s="81"/>
      <c r="H86" s="73"/>
      <c r="I86" s="73"/>
      <c r="J86" s="73"/>
      <c r="K86" s="73"/>
      <c r="L86" s="73"/>
    </row>
    <row r="87" spans="1:12" ht="13.5" thickTop="1" x14ac:dyDescent="0.2">
      <c r="B87" s="22"/>
      <c r="C87" s="22"/>
      <c r="D87" s="22"/>
      <c r="E87" s="22"/>
      <c r="F87" s="22"/>
      <c r="G87" s="81"/>
      <c r="H87" s="73"/>
      <c r="I87" s="73"/>
      <c r="J87" s="73"/>
      <c r="K87" s="73"/>
      <c r="L87" s="73"/>
    </row>
    <row r="88" spans="1:12" x14ac:dyDescent="0.2">
      <c r="C88" s="22"/>
      <c r="E88" s="22"/>
      <c r="F88" s="22"/>
      <c r="G88" s="81"/>
      <c r="H88" s="73"/>
      <c r="I88" s="73"/>
      <c r="J88" s="73"/>
      <c r="K88" s="73"/>
      <c r="L88" s="73"/>
    </row>
    <row r="89" spans="1:12" x14ac:dyDescent="0.2">
      <c r="A89" s="61" t="s">
        <v>130</v>
      </c>
      <c r="B89" s="22"/>
      <c r="C89" s="22"/>
      <c r="D89" s="22"/>
      <c r="E89" s="22"/>
      <c r="F89" s="22"/>
      <c r="G89" s="81"/>
      <c r="H89" s="73"/>
      <c r="I89" s="73"/>
      <c r="J89" s="73"/>
      <c r="K89" s="73"/>
      <c r="L89" s="73"/>
    </row>
    <row r="90" spans="1:12" x14ac:dyDescent="0.2">
      <c r="B90" s="209"/>
      <c r="C90" s="209"/>
      <c r="D90" s="209"/>
      <c r="E90" s="22"/>
      <c r="F90" s="22"/>
      <c r="G90" s="81"/>
      <c r="H90" s="73"/>
      <c r="I90" s="73"/>
      <c r="J90" s="73"/>
      <c r="K90" s="73"/>
      <c r="L90" s="73"/>
    </row>
    <row r="91" spans="1:12" x14ac:dyDescent="0.2">
      <c r="A91" t="s">
        <v>48</v>
      </c>
      <c r="B91" s="208">
        <v>0</v>
      </c>
      <c r="C91" s="208"/>
      <c r="D91" s="208">
        <v>0</v>
      </c>
      <c r="E91" s="22"/>
      <c r="F91" s="22"/>
      <c r="G91" s="81"/>
      <c r="H91" s="73"/>
      <c r="I91" s="73"/>
      <c r="J91" s="73"/>
      <c r="K91" s="73"/>
      <c r="L91" s="73"/>
    </row>
    <row r="92" spans="1:12" x14ac:dyDescent="0.2">
      <c r="A92" t="s">
        <v>108</v>
      </c>
      <c r="B92" s="208">
        <v>0</v>
      </c>
      <c r="C92" s="211"/>
      <c r="D92" s="208">
        <v>0</v>
      </c>
      <c r="E92" s="84"/>
      <c r="F92" s="22"/>
      <c r="G92" s="81"/>
      <c r="H92" s="73"/>
      <c r="I92" s="73"/>
      <c r="J92" s="73"/>
      <c r="K92" s="73"/>
      <c r="L92" s="73"/>
    </row>
    <row r="93" spans="1:12" x14ac:dyDescent="0.2">
      <c r="A93" t="s">
        <v>109</v>
      </c>
      <c r="B93" s="212">
        <v>0</v>
      </c>
      <c r="C93" s="213"/>
      <c r="D93" s="212">
        <v>0</v>
      </c>
      <c r="E93" s="71"/>
      <c r="F93" s="22"/>
      <c r="G93" s="81"/>
      <c r="H93" s="73"/>
      <c r="I93" s="73"/>
      <c r="J93" s="73"/>
      <c r="K93" s="73"/>
      <c r="L93" s="73"/>
    </row>
    <row r="94" spans="1:12" ht="13.5" thickBot="1" x14ac:dyDescent="0.25">
      <c r="B94" s="214">
        <f>SUM(B91:B93)</f>
        <v>0</v>
      </c>
      <c r="C94" s="208"/>
      <c r="D94" s="214">
        <f>SUM(D91:D93)</f>
        <v>0</v>
      </c>
      <c r="E94" s="22"/>
      <c r="F94" s="22"/>
      <c r="G94" s="81"/>
      <c r="H94" s="73"/>
      <c r="I94" s="73"/>
      <c r="J94" s="73"/>
      <c r="K94" s="73"/>
      <c r="L94" s="73"/>
    </row>
    <row r="95" spans="1:12" ht="13.5" thickTop="1" x14ac:dyDescent="0.2">
      <c r="B95" s="22"/>
      <c r="C95" s="22"/>
      <c r="D95" s="22"/>
      <c r="E95" s="22"/>
      <c r="F95" s="22"/>
      <c r="G95" s="81"/>
      <c r="H95" s="73"/>
      <c r="I95" s="73"/>
      <c r="J95" s="73"/>
      <c r="K95" s="73"/>
      <c r="L95" s="73"/>
    </row>
    <row r="96" spans="1:12" x14ac:dyDescent="0.2">
      <c r="A96" s="61" t="s">
        <v>131</v>
      </c>
      <c r="B96" s="22"/>
      <c r="C96" s="22"/>
      <c r="D96" s="22"/>
      <c r="E96" s="22"/>
      <c r="F96" s="22"/>
      <c r="G96" s="81"/>
      <c r="H96" s="73"/>
      <c r="I96" s="73"/>
      <c r="J96" s="73"/>
      <c r="K96" s="73"/>
      <c r="L96" s="73"/>
    </row>
    <row r="97" spans="1:12" x14ac:dyDescent="0.2">
      <c r="B97" s="22"/>
      <c r="C97" s="22"/>
      <c r="D97" s="22"/>
      <c r="E97" s="22"/>
      <c r="F97" s="22"/>
      <c r="G97" s="81"/>
      <c r="H97" s="73"/>
      <c r="I97" s="73"/>
      <c r="J97" s="73"/>
      <c r="K97" s="73"/>
      <c r="L97" s="73"/>
    </row>
    <row r="98" spans="1:12" x14ac:dyDescent="0.2">
      <c r="A98" t="s">
        <v>54</v>
      </c>
      <c r="B98" s="171">
        <v>0</v>
      </c>
      <c r="C98" s="171"/>
      <c r="D98" s="171">
        <v>0</v>
      </c>
      <c r="E98" s="22"/>
      <c r="F98" s="22"/>
      <c r="G98" s="81"/>
      <c r="H98" s="73"/>
      <c r="I98" s="73"/>
      <c r="J98" s="73"/>
      <c r="K98" s="73"/>
      <c r="L98" s="73"/>
    </row>
    <row r="99" spans="1:12" x14ac:dyDescent="0.2">
      <c r="A99" t="s">
        <v>183</v>
      </c>
      <c r="B99" s="156">
        <v>0</v>
      </c>
      <c r="C99" s="171"/>
      <c r="D99" s="156">
        <v>0</v>
      </c>
      <c r="E99" s="22"/>
      <c r="F99" s="22"/>
      <c r="G99" s="81"/>
      <c r="H99" s="73"/>
      <c r="I99" s="73"/>
      <c r="J99" s="73"/>
      <c r="K99" s="73"/>
      <c r="L99" s="73"/>
    </row>
    <row r="100" spans="1:12" x14ac:dyDescent="0.2">
      <c r="A100" t="s">
        <v>184</v>
      </c>
      <c r="B100" s="173">
        <v>0</v>
      </c>
      <c r="C100" s="171"/>
      <c r="D100" s="173">
        <v>0</v>
      </c>
      <c r="E100" s="22"/>
      <c r="F100" s="92"/>
      <c r="G100" s="81"/>
      <c r="H100" s="73"/>
      <c r="I100" s="73"/>
      <c r="J100" s="73"/>
      <c r="K100" s="73"/>
      <c r="L100" s="73"/>
    </row>
    <row r="101" spans="1:12" x14ac:dyDescent="0.2">
      <c r="A101" t="s">
        <v>219</v>
      </c>
      <c r="B101" s="173">
        <v>0</v>
      </c>
      <c r="C101" s="171"/>
      <c r="D101" s="173">
        <v>0</v>
      </c>
      <c r="E101" s="22"/>
      <c r="F101" s="92"/>
      <c r="G101" s="81"/>
      <c r="H101" s="73"/>
      <c r="I101" s="73"/>
      <c r="J101" s="73"/>
      <c r="K101" s="73"/>
      <c r="L101" s="73"/>
    </row>
    <row r="102" spans="1:12" ht="13.5" thickBot="1" x14ac:dyDescent="0.25">
      <c r="B102" s="174">
        <f>SUM(B98:B101)</f>
        <v>0</v>
      </c>
      <c r="C102" s="171"/>
      <c r="D102" s="174">
        <f>SUM(D98:D101)</f>
        <v>0</v>
      </c>
      <c r="E102" s="22"/>
      <c r="F102" s="22"/>
      <c r="G102" s="81"/>
      <c r="H102" s="73"/>
      <c r="I102" s="73"/>
      <c r="J102" s="73"/>
      <c r="K102" s="73"/>
      <c r="L102" s="73"/>
    </row>
    <row r="103" spans="1:12" ht="13.5" thickTop="1" x14ac:dyDescent="0.2">
      <c r="B103" s="22"/>
      <c r="C103" s="4"/>
      <c r="D103" s="22"/>
      <c r="E103" s="4"/>
      <c r="F103" s="22"/>
      <c r="G103" s="81"/>
      <c r="H103" s="73"/>
      <c r="I103" s="73"/>
      <c r="J103" s="73"/>
      <c r="K103" s="73"/>
      <c r="L103" s="73"/>
    </row>
    <row r="104" spans="1:12" x14ac:dyDescent="0.2">
      <c r="B104" s="22"/>
      <c r="C104" s="4"/>
      <c r="D104" s="22"/>
      <c r="E104" s="4"/>
      <c r="F104" s="22"/>
      <c r="G104" s="81"/>
      <c r="H104" s="73"/>
      <c r="I104" s="73"/>
      <c r="J104" s="73"/>
      <c r="K104" s="73"/>
      <c r="L104" s="73"/>
    </row>
    <row r="105" spans="1:12" x14ac:dyDescent="0.2">
      <c r="A105" s="61" t="s">
        <v>132</v>
      </c>
      <c r="B105" s="22"/>
      <c r="C105" s="4"/>
      <c r="D105" s="22"/>
      <c r="E105" s="4"/>
      <c r="F105" s="22"/>
      <c r="G105" s="81"/>
      <c r="H105" s="73"/>
      <c r="I105" s="73"/>
      <c r="J105" s="73"/>
      <c r="K105" s="73"/>
      <c r="L105" s="73"/>
    </row>
    <row r="106" spans="1:12" x14ac:dyDescent="0.2">
      <c r="A106" s="61"/>
      <c r="B106" s="22"/>
      <c r="C106" s="4"/>
      <c r="D106" s="22"/>
      <c r="E106" s="4"/>
      <c r="F106" s="22"/>
      <c r="G106" s="81"/>
      <c r="H106" s="73"/>
      <c r="I106" s="73"/>
      <c r="J106" s="73"/>
      <c r="K106" s="73"/>
      <c r="L106" s="73"/>
    </row>
    <row r="107" spans="1:12" x14ac:dyDescent="0.2">
      <c r="A107" t="s">
        <v>169</v>
      </c>
      <c r="B107" s="156">
        <v>0</v>
      </c>
      <c r="C107" s="162"/>
      <c r="D107" s="156">
        <v>0</v>
      </c>
      <c r="E107" s="4"/>
      <c r="F107" s="22"/>
      <c r="G107" s="81"/>
      <c r="H107" s="73"/>
      <c r="I107" s="73"/>
      <c r="J107" s="73"/>
      <c r="K107" s="73"/>
      <c r="L107" s="73"/>
    </row>
    <row r="108" spans="1:12" x14ac:dyDescent="0.2">
      <c r="A108" t="s">
        <v>170</v>
      </c>
      <c r="B108" s="156">
        <v>0</v>
      </c>
      <c r="C108" s="162"/>
      <c r="D108" s="156">
        <v>0</v>
      </c>
      <c r="E108" s="4"/>
      <c r="F108" s="22"/>
      <c r="G108" s="81"/>
      <c r="H108" s="73"/>
      <c r="I108" s="73"/>
      <c r="J108" s="73"/>
      <c r="K108" s="73"/>
      <c r="L108" s="73"/>
    </row>
    <row r="109" spans="1:12" x14ac:dyDescent="0.2">
      <c r="A109" t="s">
        <v>171</v>
      </c>
      <c r="B109" s="156">
        <v>0</v>
      </c>
      <c r="C109" s="162"/>
      <c r="D109" s="156">
        <v>0</v>
      </c>
      <c r="E109" s="4"/>
      <c r="F109" s="22"/>
      <c r="G109" s="81"/>
      <c r="H109" s="73"/>
      <c r="I109" s="73"/>
      <c r="J109" s="73"/>
      <c r="K109" s="73"/>
      <c r="L109" s="73"/>
    </row>
    <row r="110" spans="1:12" x14ac:dyDescent="0.2">
      <c r="A110" t="s">
        <v>172</v>
      </c>
      <c r="B110" s="156">
        <v>0</v>
      </c>
      <c r="C110" s="162"/>
      <c r="D110" s="156">
        <v>0</v>
      </c>
      <c r="E110" s="4"/>
      <c r="F110" s="22"/>
      <c r="G110" s="81"/>
      <c r="H110" s="73"/>
      <c r="I110" s="73"/>
      <c r="J110" s="73"/>
      <c r="K110" s="73"/>
      <c r="L110" s="73"/>
    </row>
    <row r="111" spans="1:12" x14ac:dyDescent="0.2">
      <c r="A111" t="s">
        <v>196</v>
      </c>
      <c r="B111" s="156">
        <v>0</v>
      </c>
      <c r="C111" s="162"/>
      <c r="D111" s="156">
        <v>0</v>
      </c>
      <c r="E111" s="4"/>
      <c r="F111" s="22"/>
      <c r="G111" s="81"/>
      <c r="H111" s="73"/>
      <c r="I111" s="73"/>
      <c r="J111" s="73"/>
      <c r="K111" s="73"/>
      <c r="L111" s="73"/>
    </row>
    <row r="112" spans="1:12" x14ac:dyDescent="0.2">
      <c r="A112" t="s">
        <v>173</v>
      </c>
      <c r="B112" s="156">
        <v>0</v>
      </c>
      <c r="C112" s="162"/>
      <c r="D112" s="156">
        <v>0</v>
      </c>
      <c r="E112" s="4"/>
      <c r="F112" s="22"/>
      <c r="G112" s="81"/>
      <c r="H112" s="73"/>
      <c r="I112" s="73"/>
      <c r="J112" s="73"/>
      <c r="K112" s="73"/>
      <c r="L112" s="73"/>
    </row>
    <row r="113" spans="1:12" ht="13.5" thickBot="1" x14ac:dyDescent="0.25">
      <c r="B113" s="174">
        <f>SUM(B107:B112)</f>
        <v>0</v>
      </c>
      <c r="C113" s="162"/>
      <c r="D113" s="174">
        <f>SUM(D107:D112)</f>
        <v>0</v>
      </c>
      <c r="E113" s="4"/>
      <c r="F113" s="22"/>
      <c r="G113" s="81"/>
      <c r="H113" s="73"/>
      <c r="I113" s="73"/>
      <c r="J113" s="73"/>
      <c r="K113" s="73"/>
      <c r="L113" s="73"/>
    </row>
    <row r="114" spans="1:12" ht="13.5" thickTop="1" x14ac:dyDescent="0.2">
      <c r="A114" s="67"/>
      <c r="B114" s="22"/>
      <c r="C114" s="4"/>
      <c r="D114" s="22"/>
      <c r="E114" s="4"/>
      <c r="F114" s="22"/>
      <c r="G114" s="81"/>
      <c r="H114" s="73"/>
      <c r="I114" s="73"/>
      <c r="J114" s="73"/>
      <c r="K114" s="73"/>
      <c r="L114" s="73"/>
    </row>
    <row r="115" spans="1:12" x14ac:dyDescent="0.2">
      <c r="B115" s="22"/>
      <c r="C115" s="22"/>
      <c r="D115" s="22"/>
      <c r="E115" s="22"/>
      <c r="F115" s="22"/>
      <c r="G115" s="81"/>
      <c r="H115" s="73"/>
      <c r="I115" s="73"/>
      <c r="J115" s="73"/>
      <c r="K115" s="73"/>
      <c r="L115" s="73"/>
    </row>
    <row r="116" spans="1:12" x14ac:dyDescent="0.2">
      <c r="A116" s="61" t="s">
        <v>133</v>
      </c>
      <c r="B116" s="22"/>
      <c r="C116" s="22"/>
      <c r="D116" s="22"/>
      <c r="E116" s="22"/>
      <c r="F116" s="22"/>
      <c r="G116" s="81"/>
      <c r="H116" s="73"/>
      <c r="I116" s="73"/>
      <c r="J116" s="73"/>
      <c r="K116" s="73"/>
      <c r="L116" s="73"/>
    </row>
    <row r="117" spans="1:12" x14ac:dyDescent="0.2">
      <c r="A117" s="61"/>
      <c r="B117" s="22"/>
      <c r="C117" s="22"/>
      <c r="D117" s="22"/>
      <c r="E117" s="22"/>
      <c r="F117" s="22"/>
      <c r="G117" s="81"/>
      <c r="H117" s="73"/>
      <c r="I117" s="73"/>
      <c r="J117" s="73"/>
      <c r="K117" s="73"/>
      <c r="L117" s="73"/>
    </row>
    <row r="118" spans="1:12" x14ac:dyDescent="0.2">
      <c r="A118" s="67" t="s">
        <v>154</v>
      </c>
      <c r="B118" s="175">
        <v>0</v>
      </c>
      <c r="C118" s="171"/>
      <c r="D118" s="175">
        <v>0</v>
      </c>
      <c r="E118" s="22"/>
      <c r="F118" s="22"/>
      <c r="G118" s="81"/>
      <c r="H118" s="73"/>
      <c r="I118" s="73"/>
      <c r="J118" s="73"/>
      <c r="K118" s="73"/>
      <c r="L118" s="73"/>
    </row>
    <row r="119" spans="1:12" x14ac:dyDescent="0.2">
      <c r="A119" s="67" t="s">
        <v>155</v>
      </c>
      <c r="B119" s="175">
        <v>0</v>
      </c>
      <c r="C119" s="171"/>
      <c r="D119" s="175">
        <v>0</v>
      </c>
      <c r="E119" s="22"/>
      <c r="F119" s="22"/>
      <c r="G119" s="81"/>
      <c r="H119" s="73"/>
      <c r="I119" s="73"/>
      <c r="J119" s="73"/>
      <c r="K119" s="73"/>
      <c r="L119" s="73"/>
    </row>
    <row r="120" spans="1:12" ht="13.5" thickBot="1" x14ac:dyDescent="0.25">
      <c r="B120" s="172">
        <f>+B118+B119</f>
        <v>0</v>
      </c>
      <c r="C120" s="171"/>
      <c r="D120" s="172">
        <f>+D118+D119</f>
        <v>0</v>
      </c>
      <c r="E120" s="22"/>
      <c r="F120" s="22"/>
      <c r="G120" s="81"/>
      <c r="H120" s="73"/>
      <c r="I120" s="73"/>
      <c r="J120" s="73"/>
      <c r="K120" s="73"/>
      <c r="L120" s="73"/>
    </row>
    <row r="121" spans="1:12" ht="13.5" thickTop="1" x14ac:dyDescent="0.2">
      <c r="B121" s="22"/>
      <c r="C121" s="22"/>
      <c r="D121" s="22"/>
      <c r="E121" s="22"/>
      <c r="F121" s="22"/>
      <c r="G121" s="81"/>
      <c r="H121" s="73"/>
      <c r="I121" s="73"/>
      <c r="J121" s="73"/>
      <c r="K121" s="73"/>
      <c r="L121" s="73"/>
    </row>
    <row r="122" spans="1:12" x14ac:dyDescent="0.2">
      <c r="B122" s="22"/>
      <c r="C122" s="22"/>
      <c r="D122" s="22"/>
      <c r="E122" s="22"/>
      <c r="F122" s="22"/>
      <c r="G122" s="81"/>
      <c r="H122" s="73"/>
      <c r="I122" s="73"/>
      <c r="J122" s="73"/>
      <c r="K122" s="73"/>
      <c r="L122" s="73"/>
    </row>
    <row r="123" spans="1:12" x14ac:dyDescent="0.2">
      <c r="A123" s="66" t="s">
        <v>176</v>
      </c>
      <c r="B123" s="22"/>
      <c r="C123" s="22"/>
      <c r="D123" s="22"/>
      <c r="E123" s="22"/>
      <c r="F123" s="22"/>
      <c r="G123" s="81"/>
      <c r="H123" s="73"/>
      <c r="I123" s="73"/>
      <c r="J123" s="73"/>
      <c r="K123" s="73"/>
      <c r="L123" s="73"/>
    </row>
    <row r="124" spans="1:12" x14ac:dyDescent="0.2">
      <c r="A124" s="4"/>
      <c r="B124" s="22"/>
      <c r="C124" s="21"/>
      <c r="D124" s="22"/>
      <c r="E124" s="21"/>
      <c r="F124" s="22"/>
      <c r="G124" s="81"/>
      <c r="H124" s="73"/>
      <c r="I124" s="73"/>
      <c r="J124" s="73"/>
      <c r="K124" s="73"/>
      <c r="L124" s="73"/>
    </row>
    <row r="125" spans="1:12" x14ac:dyDescent="0.2">
      <c r="A125" s="4" t="s">
        <v>179</v>
      </c>
      <c r="B125" s="175">
        <v>0</v>
      </c>
      <c r="C125" s="175"/>
      <c r="D125" s="175">
        <v>0</v>
      </c>
      <c r="E125" s="21"/>
      <c r="F125" s="22"/>
      <c r="G125" s="81"/>
      <c r="H125" s="73"/>
      <c r="I125" s="73"/>
      <c r="J125" s="73"/>
      <c r="K125" s="73"/>
      <c r="L125" s="73"/>
    </row>
    <row r="126" spans="1:12" x14ac:dyDescent="0.2">
      <c r="A126" s="4" t="s">
        <v>104</v>
      </c>
      <c r="B126" s="197">
        <v>0</v>
      </c>
      <c r="C126" s="175"/>
      <c r="D126" s="197">
        <v>0</v>
      </c>
      <c r="E126" s="21"/>
      <c r="F126" s="22"/>
      <c r="G126" s="81"/>
      <c r="H126" s="73"/>
      <c r="I126" s="73"/>
      <c r="J126" s="73"/>
      <c r="K126" s="73"/>
      <c r="L126" s="73"/>
    </row>
    <row r="127" spans="1:12" ht="13.5" thickBot="1" x14ac:dyDescent="0.25">
      <c r="B127" s="174">
        <f>+B125</f>
        <v>0</v>
      </c>
      <c r="C127" s="175"/>
      <c r="D127" s="174">
        <f>+D125</f>
        <v>0</v>
      </c>
      <c r="E127" s="21"/>
      <c r="F127" s="22"/>
      <c r="G127" s="81"/>
      <c r="H127" s="73"/>
      <c r="I127" s="73"/>
      <c r="J127" s="73"/>
      <c r="K127" s="73"/>
      <c r="L127" s="73"/>
    </row>
    <row r="128" spans="1:12" ht="13.5" thickTop="1" x14ac:dyDescent="0.2">
      <c r="B128" s="22"/>
      <c r="C128" s="21"/>
      <c r="D128" s="22"/>
      <c r="E128" s="21"/>
      <c r="F128" s="22"/>
      <c r="G128" s="81"/>
      <c r="H128" s="73"/>
      <c r="I128" s="73"/>
      <c r="J128" s="73"/>
      <c r="K128" s="73"/>
      <c r="L128" s="73"/>
    </row>
    <row r="129" spans="1:12" x14ac:dyDescent="0.2">
      <c r="A129" s="61" t="s">
        <v>134</v>
      </c>
      <c r="C129" s="21"/>
      <c r="E129" s="21"/>
      <c r="F129" s="22"/>
      <c r="G129" s="81"/>
      <c r="H129" s="73"/>
      <c r="I129" s="73"/>
      <c r="J129" s="73"/>
      <c r="K129" s="73"/>
      <c r="L129" s="73"/>
    </row>
    <row r="130" spans="1:12" x14ac:dyDescent="0.2">
      <c r="A130" t="s">
        <v>92</v>
      </c>
      <c r="B130" s="198">
        <v>0</v>
      </c>
      <c r="C130" s="199"/>
      <c r="D130" s="198">
        <v>0</v>
      </c>
      <c r="E130" s="21"/>
      <c r="F130" s="22"/>
      <c r="G130" s="81"/>
      <c r="H130" s="73"/>
      <c r="I130" s="73"/>
      <c r="J130" s="73"/>
      <c r="K130" s="73"/>
      <c r="L130" s="73"/>
    </row>
    <row r="131" spans="1:12" ht="13.5" thickBot="1" x14ac:dyDescent="0.25">
      <c r="B131" s="200">
        <f>+B130</f>
        <v>0</v>
      </c>
      <c r="C131" s="199"/>
      <c r="D131" s="200">
        <f>+D130</f>
        <v>0</v>
      </c>
      <c r="E131" s="21"/>
      <c r="F131" s="22"/>
      <c r="G131" s="81"/>
      <c r="H131" s="73"/>
      <c r="I131" s="73"/>
      <c r="J131" s="73"/>
      <c r="K131" s="73"/>
      <c r="L131" s="73"/>
    </row>
    <row r="132" spans="1:12" ht="13.5" thickTop="1" x14ac:dyDescent="0.2">
      <c r="B132" s="95"/>
      <c r="C132" s="21"/>
      <c r="D132" s="95"/>
      <c r="E132" s="21"/>
      <c r="F132" s="22"/>
      <c r="G132" s="81"/>
      <c r="H132" s="73"/>
      <c r="I132" s="73"/>
      <c r="J132" s="73"/>
      <c r="K132" s="73"/>
      <c r="L132" s="73"/>
    </row>
    <row r="133" spans="1:12" x14ac:dyDescent="0.2">
      <c r="B133" s="95"/>
      <c r="C133" s="21"/>
      <c r="D133" s="95"/>
      <c r="E133" s="21"/>
      <c r="F133" s="22"/>
      <c r="G133" s="81"/>
      <c r="H133" s="73"/>
      <c r="I133" s="73"/>
      <c r="J133" s="73"/>
      <c r="K133" s="73"/>
      <c r="L133" s="73"/>
    </row>
    <row r="134" spans="1:12" x14ac:dyDescent="0.2">
      <c r="B134" s="95"/>
      <c r="C134" s="21"/>
      <c r="D134" s="95"/>
      <c r="E134" s="21"/>
      <c r="F134" s="22"/>
      <c r="G134" s="81"/>
      <c r="H134" s="73"/>
      <c r="I134" s="73"/>
      <c r="J134" s="73"/>
      <c r="K134" s="73"/>
      <c r="L134" s="73"/>
    </row>
    <row r="135" spans="1:12" x14ac:dyDescent="0.2">
      <c r="A135" s="66" t="s">
        <v>135</v>
      </c>
      <c r="B135" s="22"/>
      <c r="C135" s="21"/>
      <c r="D135" s="22"/>
      <c r="E135" s="21"/>
      <c r="F135" s="22"/>
      <c r="G135" s="81"/>
      <c r="H135" s="73"/>
      <c r="I135" s="73"/>
      <c r="J135" s="73"/>
      <c r="K135" s="73"/>
      <c r="L135" s="73"/>
    </row>
    <row r="136" spans="1:12" x14ac:dyDescent="0.2">
      <c r="A136" s="4"/>
      <c r="B136" s="22"/>
      <c r="C136" s="21"/>
      <c r="D136" s="22"/>
      <c r="E136" s="21"/>
      <c r="F136" s="22"/>
      <c r="G136" s="81"/>
      <c r="H136" s="73"/>
      <c r="I136" s="73"/>
      <c r="J136" s="73"/>
      <c r="K136" s="73"/>
      <c r="L136" s="73"/>
    </row>
    <row r="137" spans="1:12" x14ac:dyDescent="0.2">
      <c r="A137" s="4" t="s">
        <v>89</v>
      </c>
      <c r="B137" s="156">
        <v>0</v>
      </c>
      <c r="C137" s="161"/>
      <c r="D137" s="156">
        <v>0</v>
      </c>
      <c r="E137" s="24"/>
      <c r="F137" s="22"/>
      <c r="G137" s="73"/>
      <c r="H137" s="73"/>
      <c r="I137" s="73"/>
      <c r="J137" s="73"/>
      <c r="K137" s="73"/>
      <c r="L137" s="73"/>
    </row>
    <row r="138" spans="1:12" x14ac:dyDescent="0.2">
      <c r="A138" s="4" t="s">
        <v>88</v>
      </c>
      <c r="B138" s="171">
        <v>0</v>
      </c>
      <c r="C138" s="162"/>
      <c r="D138" s="171">
        <v>0</v>
      </c>
      <c r="E138" s="25"/>
      <c r="G138" s="73"/>
      <c r="H138" s="73"/>
      <c r="I138" s="73"/>
      <c r="J138" s="73"/>
      <c r="K138" s="73"/>
      <c r="L138" s="73"/>
    </row>
    <row r="139" spans="1:12" x14ac:dyDescent="0.2">
      <c r="A139" s="73" t="s">
        <v>90</v>
      </c>
      <c r="B139" s="171">
        <v>0</v>
      </c>
      <c r="C139" s="162"/>
      <c r="D139" s="171">
        <v>0</v>
      </c>
      <c r="E139" s="25"/>
      <c r="G139" s="73"/>
      <c r="H139" s="73"/>
      <c r="I139" s="73"/>
      <c r="J139" s="73"/>
      <c r="K139" s="73"/>
      <c r="L139" s="73"/>
    </row>
    <row r="140" spans="1:12" ht="13.5" thickBot="1" x14ac:dyDescent="0.25">
      <c r="B140" s="174">
        <f>SUM(B137:B139)</f>
        <v>0</v>
      </c>
      <c r="C140" s="171"/>
      <c r="D140" s="174">
        <f>SUM(D137:D139)</f>
        <v>0</v>
      </c>
      <c r="E140" s="22"/>
      <c r="F140" s="24"/>
      <c r="G140" s="148"/>
      <c r="H140" s="73"/>
      <c r="I140" s="73"/>
      <c r="J140" s="73"/>
      <c r="K140" s="73"/>
      <c r="L140" s="73"/>
    </row>
    <row r="141" spans="1:12" ht="13.5" thickTop="1" x14ac:dyDescent="0.2">
      <c r="B141" s="22"/>
      <c r="C141" s="22"/>
      <c r="D141" s="22"/>
      <c r="E141" s="22"/>
      <c r="F141" s="24"/>
      <c r="G141" s="148"/>
      <c r="H141" s="73"/>
      <c r="I141" s="73"/>
      <c r="J141" s="73"/>
      <c r="K141" s="73"/>
      <c r="L141" s="73"/>
    </row>
    <row r="142" spans="1:12" x14ac:dyDescent="0.2">
      <c r="B142" s="22"/>
      <c r="C142" s="22"/>
      <c r="D142" s="22"/>
      <c r="E142" s="22"/>
      <c r="F142" s="24"/>
      <c r="G142" s="148"/>
      <c r="H142" s="73"/>
      <c r="I142" s="73"/>
      <c r="J142" s="73"/>
      <c r="K142" s="73"/>
      <c r="L142" s="73"/>
    </row>
    <row r="143" spans="1:12" x14ac:dyDescent="0.2">
      <c r="A143" s="61" t="s">
        <v>136</v>
      </c>
      <c r="G143" s="73"/>
      <c r="H143" s="73"/>
      <c r="I143" s="73"/>
      <c r="J143" s="73"/>
      <c r="K143" s="73"/>
      <c r="L143" s="73"/>
    </row>
    <row r="144" spans="1:12" x14ac:dyDescent="0.2">
      <c r="A144" s="22"/>
      <c r="G144" s="73"/>
      <c r="H144" s="73"/>
      <c r="I144" s="73"/>
      <c r="J144" s="73"/>
      <c r="K144" s="73"/>
      <c r="L144" s="73"/>
    </row>
    <row r="145" spans="1:12" x14ac:dyDescent="0.2">
      <c r="A145" s="85" t="s">
        <v>91</v>
      </c>
      <c r="B145" s="201">
        <v>0</v>
      </c>
      <c r="C145" s="163"/>
      <c r="D145" s="201">
        <v>0</v>
      </c>
      <c r="E145" s="70"/>
      <c r="G145" s="73"/>
      <c r="H145" s="73"/>
      <c r="I145" s="73"/>
      <c r="J145" s="73"/>
      <c r="K145" s="73"/>
      <c r="L145" s="73"/>
    </row>
    <row r="146" spans="1:12" x14ac:dyDescent="0.2">
      <c r="A146" s="4" t="s">
        <v>239</v>
      </c>
      <c r="B146" s="201">
        <v>-420427.04</v>
      </c>
      <c r="C146" s="163"/>
      <c r="D146" s="201">
        <v>0</v>
      </c>
      <c r="E146" s="70"/>
      <c r="G146" s="73"/>
      <c r="H146" s="73"/>
      <c r="I146" s="73"/>
      <c r="J146" s="73"/>
      <c r="K146" s="73"/>
      <c r="L146" s="73"/>
    </row>
    <row r="147" spans="1:12" ht="13.5" thickBot="1" x14ac:dyDescent="0.25">
      <c r="A147" s="22"/>
      <c r="B147" s="202">
        <f>SUM(B145:B146)</f>
        <v>-420427.04</v>
      </c>
      <c r="C147" s="173"/>
      <c r="D147" s="202">
        <v>0</v>
      </c>
      <c r="E147" s="71">
        <f>SUM(E145:E146)</f>
        <v>0</v>
      </c>
      <c r="G147" s="73"/>
      <c r="H147" s="73"/>
      <c r="I147" s="73"/>
      <c r="J147" s="73"/>
      <c r="K147" s="73"/>
      <c r="L147" s="73"/>
    </row>
    <row r="148" spans="1:12" ht="13.5" thickTop="1" x14ac:dyDescent="0.2">
      <c r="A148" s="22"/>
      <c r="G148" s="73"/>
      <c r="H148" s="73"/>
      <c r="I148" s="73"/>
      <c r="J148" s="73"/>
      <c r="K148" s="73"/>
      <c r="L148" s="73"/>
    </row>
    <row r="149" spans="1:12" x14ac:dyDescent="0.2">
      <c r="A149" s="61" t="s">
        <v>139</v>
      </c>
      <c r="G149" s="73"/>
      <c r="H149" s="73"/>
      <c r="I149" s="73"/>
      <c r="J149" s="73"/>
      <c r="K149" s="73"/>
      <c r="L149" s="73"/>
    </row>
    <row r="150" spans="1:12" x14ac:dyDescent="0.2">
      <c r="G150" s="73"/>
      <c r="H150" s="73"/>
      <c r="I150" s="73"/>
      <c r="J150" s="73"/>
      <c r="K150" s="73"/>
      <c r="L150" s="73"/>
    </row>
    <row r="151" spans="1:12" x14ac:dyDescent="0.2">
      <c r="A151" s="61" t="s">
        <v>238</v>
      </c>
      <c r="B151" s="97"/>
      <c r="C151" s="97"/>
      <c r="D151" s="97"/>
      <c r="E151" s="97"/>
      <c r="F151" s="99"/>
      <c r="G151" s="102"/>
      <c r="H151" s="73"/>
      <c r="I151" s="73"/>
      <c r="J151" s="73"/>
      <c r="K151" s="73"/>
      <c r="L151" s="73"/>
    </row>
    <row r="152" spans="1:12" x14ac:dyDescent="0.2">
      <c r="A152" s="61" t="s">
        <v>98</v>
      </c>
      <c r="B152" s="97"/>
      <c r="C152" s="97"/>
      <c r="D152" s="97"/>
      <c r="E152" s="97"/>
      <c r="F152" s="97"/>
      <c r="G152" s="102"/>
      <c r="H152" s="73"/>
      <c r="I152" s="73"/>
      <c r="J152" s="73"/>
      <c r="K152" s="73"/>
      <c r="L152" s="73"/>
    </row>
    <row r="153" spans="1:12" x14ac:dyDescent="0.2">
      <c r="A153" s="97" t="s">
        <v>49</v>
      </c>
      <c r="B153" s="165">
        <f>B34</f>
        <v>1057156.28</v>
      </c>
      <c r="C153" s="97"/>
      <c r="D153" s="97"/>
      <c r="F153" s="97"/>
      <c r="G153" s="102"/>
      <c r="H153" s="73"/>
      <c r="I153" s="73"/>
      <c r="J153" s="73"/>
      <c r="K153" s="73"/>
      <c r="L153" s="73"/>
    </row>
    <row r="154" spans="1:12" x14ac:dyDescent="0.2">
      <c r="A154" s="97" t="s">
        <v>58</v>
      </c>
      <c r="B154" s="165">
        <f>B35</f>
        <v>2990593.49</v>
      </c>
      <c r="C154" s="97"/>
      <c r="D154" s="97"/>
      <c r="F154" s="97"/>
      <c r="G154" s="102"/>
      <c r="H154" s="73"/>
      <c r="I154" s="73"/>
      <c r="J154" s="73"/>
      <c r="K154" s="73"/>
      <c r="L154" s="73"/>
    </row>
    <row r="155" spans="1:12" ht="13.5" thickBot="1" x14ac:dyDescent="0.25">
      <c r="A155" s="97"/>
      <c r="B155" s="166">
        <f>+B153+B154</f>
        <v>4047749.7700000005</v>
      </c>
      <c r="C155" s="97"/>
      <c r="D155" s="97"/>
      <c r="F155" s="97"/>
      <c r="G155" s="102"/>
      <c r="H155" s="73"/>
      <c r="I155" s="73"/>
      <c r="J155" s="73"/>
      <c r="K155" s="73"/>
      <c r="L155" s="73"/>
    </row>
    <row r="156" spans="1:12" ht="13.5" thickTop="1" x14ac:dyDescent="0.2">
      <c r="A156" s="97"/>
      <c r="B156" s="167"/>
      <c r="C156" s="97"/>
      <c r="D156" s="97"/>
      <c r="F156" s="97"/>
      <c r="G156" s="102"/>
      <c r="H156" s="73"/>
      <c r="I156" s="73"/>
      <c r="J156" s="73"/>
      <c r="K156" s="73"/>
      <c r="L156" s="73"/>
    </row>
    <row r="157" spans="1:12" x14ac:dyDescent="0.2">
      <c r="A157" s="61" t="s">
        <v>43</v>
      </c>
      <c r="B157" s="167"/>
      <c r="C157" s="97"/>
      <c r="D157" s="97"/>
      <c r="F157" s="97"/>
      <c r="G157" s="102"/>
      <c r="H157" s="73"/>
      <c r="I157" s="73"/>
      <c r="J157" s="73"/>
      <c r="K157" s="73"/>
      <c r="L157" s="73"/>
    </row>
    <row r="158" spans="1:12" ht="13.5" thickBot="1" x14ac:dyDescent="0.25">
      <c r="A158" s="101" t="s">
        <v>44</v>
      </c>
      <c r="B158" s="166">
        <v>0</v>
      </c>
      <c r="C158" s="97"/>
      <c r="D158" s="97"/>
      <c r="F158" s="97"/>
      <c r="G158" s="102"/>
      <c r="H158" s="73"/>
      <c r="I158" s="73"/>
      <c r="J158" s="73"/>
      <c r="K158" s="73"/>
      <c r="L158" s="73"/>
    </row>
    <row r="159" spans="1:12" ht="13.5" thickTop="1" x14ac:dyDescent="0.2">
      <c r="A159" s="97"/>
      <c r="B159" s="167"/>
      <c r="C159" s="97"/>
      <c r="D159" s="97"/>
      <c r="F159" s="97"/>
      <c r="G159" s="102"/>
      <c r="H159" s="73"/>
      <c r="I159" s="73"/>
      <c r="J159" s="73"/>
      <c r="K159" s="73"/>
      <c r="L159" s="73"/>
    </row>
    <row r="160" spans="1:12" ht="13.5" thickBot="1" x14ac:dyDescent="0.25">
      <c r="A160" s="61" t="s">
        <v>80</v>
      </c>
      <c r="B160" s="168">
        <f>SUM(B155+B158)</f>
        <v>4047749.7700000005</v>
      </c>
      <c r="C160" s="97"/>
      <c r="D160" s="97"/>
      <c r="F160" s="97"/>
      <c r="G160" s="102"/>
      <c r="H160" s="73"/>
      <c r="I160" s="73"/>
      <c r="J160" s="73"/>
      <c r="K160" s="73"/>
      <c r="L160" s="73"/>
    </row>
    <row r="161" spans="1:12" ht="13.5" thickTop="1" x14ac:dyDescent="0.2">
      <c r="A161" s="97"/>
      <c r="B161" s="167"/>
      <c r="C161" s="97"/>
      <c r="D161" s="97"/>
      <c r="F161" s="97"/>
      <c r="G161" s="102"/>
      <c r="H161" s="73"/>
      <c r="I161" s="73"/>
      <c r="J161" s="73"/>
      <c r="K161" s="73"/>
      <c r="L161" s="73"/>
    </row>
    <row r="162" spans="1:12" hidden="1" x14ac:dyDescent="0.2">
      <c r="A162" s="97"/>
      <c r="B162" s="167"/>
      <c r="C162" s="97"/>
      <c r="D162" s="97"/>
      <c r="F162" s="97"/>
      <c r="G162" s="102"/>
      <c r="H162" s="73"/>
      <c r="I162" s="73"/>
      <c r="J162" s="73"/>
      <c r="K162" s="73"/>
      <c r="L162" s="73"/>
    </row>
    <row r="163" spans="1:12" hidden="1" x14ac:dyDescent="0.2">
      <c r="A163" s="61" t="s">
        <v>227</v>
      </c>
      <c r="B163" s="167"/>
      <c r="C163" s="97"/>
      <c r="D163" s="97"/>
      <c r="F163" s="97"/>
      <c r="G163" s="102"/>
      <c r="H163" s="73"/>
      <c r="I163" s="73"/>
      <c r="J163" s="73"/>
      <c r="K163" s="73"/>
      <c r="L163" s="73"/>
    </row>
    <row r="164" spans="1:12" hidden="1" x14ac:dyDescent="0.2">
      <c r="A164" s="61" t="s">
        <v>86</v>
      </c>
      <c r="B164" s="167"/>
      <c r="C164" s="97"/>
      <c r="D164" s="97"/>
      <c r="F164" s="97"/>
      <c r="G164" s="102"/>
      <c r="H164" s="73"/>
      <c r="I164" s="73"/>
      <c r="J164" s="73"/>
      <c r="K164" s="73"/>
      <c r="L164" s="73"/>
    </row>
    <row r="165" spans="1:12" hidden="1" x14ac:dyDescent="0.2">
      <c r="A165" s="97" t="s">
        <v>49</v>
      </c>
      <c r="B165" s="165">
        <f>D34</f>
        <v>15096.64</v>
      </c>
      <c r="C165" s="97"/>
      <c r="D165" s="97"/>
      <c r="F165" s="13"/>
      <c r="G165" s="102"/>
      <c r="H165" s="73"/>
      <c r="I165" s="73"/>
      <c r="J165" s="73"/>
      <c r="K165" s="73"/>
      <c r="L165" s="73"/>
    </row>
    <row r="166" spans="1:12" ht="15.75" hidden="1" x14ac:dyDescent="0.25">
      <c r="A166" s="97" t="s">
        <v>57</v>
      </c>
      <c r="B166" s="165">
        <v>0</v>
      </c>
      <c r="C166" s="97"/>
      <c r="D166" s="97"/>
      <c r="F166" s="28"/>
      <c r="G166" s="102"/>
      <c r="H166" s="73"/>
      <c r="I166" s="73"/>
      <c r="J166" s="73"/>
      <c r="K166" s="73"/>
      <c r="L166" s="73"/>
    </row>
    <row r="167" spans="1:12" hidden="1" x14ac:dyDescent="0.2">
      <c r="A167" s="97" t="s">
        <v>58</v>
      </c>
      <c r="B167" s="165">
        <f>D35</f>
        <v>1212959.96</v>
      </c>
      <c r="C167" s="97"/>
      <c r="D167" s="97"/>
      <c r="F167" s="97"/>
      <c r="G167" s="102"/>
      <c r="H167" s="73"/>
      <c r="I167" s="73"/>
      <c r="J167" s="73"/>
      <c r="K167" s="73"/>
      <c r="L167" s="73"/>
    </row>
    <row r="168" spans="1:12" ht="13.5" hidden="1" thickBot="1" x14ac:dyDescent="0.25">
      <c r="A168" s="97"/>
      <c r="B168" s="196">
        <f>SUM(B165:B167)</f>
        <v>1228056.5999999999</v>
      </c>
      <c r="C168" s="97"/>
      <c r="D168" s="97"/>
      <c r="F168" s="97"/>
      <c r="G168" s="102"/>
      <c r="H168" s="73"/>
      <c r="I168" s="73"/>
      <c r="J168" s="73"/>
      <c r="K168" s="73"/>
      <c r="L168" s="73"/>
    </row>
    <row r="169" spans="1:12" ht="13.5" hidden="1" thickTop="1" x14ac:dyDescent="0.2">
      <c r="A169" s="97"/>
      <c r="B169" s="167"/>
      <c r="C169" s="97"/>
      <c r="D169" s="97"/>
      <c r="F169" s="97"/>
      <c r="G169" s="102"/>
      <c r="H169" s="73"/>
      <c r="I169" s="73"/>
      <c r="J169" s="73"/>
      <c r="K169" s="73"/>
      <c r="L169" s="73"/>
    </row>
    <row r="170" spans="1:12" hidden="1" x14ac:dyDescent="0.2">
      <c r="A170" s="61" t="s">
        <v>87</v>
      </c>
      <c r="B170" s="167"/>
      <c r="C170" s="97"/>
      <c r="D170" s="97"/>
      <c r="F170" s="97"/>
      <c r="G170" s="102"/>
      <c r="H170" s="73"/>
      <c r="I170" s="73"/>
      <c r="J170" s="73"/>
      <c r="K170" s="73"/>
      <c r="L170" s="73"/>
    </row>
    <row r="171" spans="1:12" hidden="1" x14ac:dyDescent="0.2">
      <c r="A171" s="101" t="s">
        <v>44</v>
      </c>
      <c r="B171" s="169">
        <v>0</v>
      </c>
      <c r="C171" s="97"/>
      <c r="D171" s="97"/>
      <c r="F171" s="97"/>
      <c r="G171" s="102"/>
      <c r="H171" s="73"/>
      <c r="I171" s="73"/>
      <c r="J171" s="73"/>
      <c r="K171" s="73"/>
      <c r="L171" s="73"/>
    </row>
    <row r="172" spans="1:12" ht="13.5" hidden="1" thickBot="1" x14ac:dyDescent="0.25">
      <c r="A172" s="97"/>
      <c r="B172" s="170">
        <f>SUM(B171:B171)</f>
        <v>0</v>
      </c>
      <c r="C172" s="97"/>
      <c r="D172" s="97"/>
      <c r="F172" s="97"/>
      <c r="G172" s="102"/>
      <c r="H172" s="73"/>
      <c r="I172" s="73"/>
      <c r="J172" s="73"/>
      <c r="K172" s="73"/>
      <c r="L172" s="73"/>
    </row>
    <row r="173" spans="1:12" ht="14.25" hidden="1" thickTop="1" thickBot="1" x14ac:dyDescent="0.25">
      <c r="A173" s="97"/>
      <c r="B173" s="178"/>
      <c r="C173" s="97"/>
      <c r="D173" s="97"/>
      <c r="F173" s="97"/>
      <c r="G173" s="102"/>
      <c r="H173" s="73"/>
      <c r="I173" s="73"/>
      <c r="J173" s="73"/>
      <c r="K173" s="73"/>
      <c r="L173" s="73"/>
    </row>
    <row r="174" spans="1:12" ht="14.25" hidden="1" thickTop="1" thickBot="1" x14ac:dyDescent="0.25">
      <c r="A174" s="61" t="s">
        <v>80</v>
      </c>
      <c r="B174" s="179">
        <f>SUM(B168+B172)</f>
        <v>1228056.5999999999</v>
      </c>
      <c r="C174" s="97"/>
      <c r="D174" s="97"/>
      <c r="F174" s="97"/>
      <c r="G174" s="102"/>
      <c r="H174" s="73"/>
      <c r="I174" s="73"/>
      <c r="J174" s="73"/>
      <c r="K174" s="73"/>
      <c r="L174" s="73"/>
    </row>
    <row r="175" spans="1:12" x14ac:dyDescent="0.2">
      <c r="A175" s="97"/>
      <c r="B175" s="117"/>
      <c r="C175" s="97"/>
      <c r="D175" s="97"/>
      <c r="F175" s="97"/>
      <c r="G175" s="102"/>
      <c r="H175" s="73"/>
      <c r="I175" s="73"/>
      <c r="J175" s="73"/>
      <c r="K175" s="73"/>
      <c r="L175" s="73"/>
    </row>
    <row r="176" spans="1:12" x14ac:dyDescent="0.2">
      <c r="A176" s="97"/>
      <c r="B176" s="117"/>
      <c r="C176" s="97"/>
      <c r="D176" s="97"/>
      <c r="F176" s="97"/>
      <c r="G176" s="102"/>
      <c r="H176" s="73"/>
      <c r="I176" s="73"/>
      <c r="J176" s="73"/>
      <c r="K176" s="73"/>
      <c r="L176" s="73"/>
    </row>
    <row r="177" spans="1:12" x14ac:dyDescent="0.2">
      <c r="A177" s="97"/>
      <c r="B177" s="117"/>
      <c r="C177" s="97"/>
      <c r="D177" s="97"/>
      <c r="F177" s="97"/>
      <c r="G177" s="102"/>
      <c r="H177" s="73"/>
      <c r="I177" s="73"/>
      <c r="J177" s="73"/>
      <c r="K177" s="73"/>
      <c r="L177" s="73"/>
    </row>
    <row r="178" spans="1:12" x14ac:dyDescent="0.2">
      <c r="A178" s="97"/>
      <c r="B178" s="117"/>
      <c r="C178" s="97"/>
      <c r="D178" s="97"/>
      <c r="F178" s="97"/>
      <c r="G178" s="102"/>
      <c r="H178" s="73"/>
      <c r="I178" s="73"/>
      <c r="J178" s="73"/>
      <c r="K178" s="73"/>
      <c r="L178" s="73"/>
    </row>
    <row r="179" spans="1:12" x14ac:dyDescent="0.2">
      <c r="A179" s="97"/>
      <c r="B179" s="117"/>
      <c r="C179" s="97"/>
      <c r="D179" s="97"/>
      <c r="F179" s="97"/>
      <c r="G179" s="102"/>
      <c r="H179" s="73"/>
      <c r="I179" s="73"/>
      <c r="J179" s="73"/>
      <c r="K179" s="73"/>
      <c r="L179" s="73"/>
    </row>
    <row r="180" spans="1:12" ht="15.75" x14ac:dyDescent="0.25">
      <c r="A180" s="9" t="s">
        <v>153</v>
      </c>
      <c r="G180" s="73"/>
      <c r="H180" s="73"/>
      <c r="I180" s="73"/>
      <c r="J180" s="73"/>
      <c r="K180" s="73"/>
      <c r="L180" s="73"/>
    </row>
    <row r="181" spans="1:12" ht="15.75" x14ac:dyDescent="0.25">
      <c r="A181" s="9" t="s">
        <v>153</v>
      </c>
      <c r="B181" s="86"/>
      <c r="C181" s="86"/>
      <c r="D181" s="8"/>
      <c r="E181" s="62"/>
      <c r="F181" s="86"/>
      <c r="G181" s="149"/>
      <c r="H181" s="149"/>
      <c r="I181" s="73"/>
      <c r="J181" s="73"/>
      <c r="K181" s="73"/>
      <c r="L181" s="73"/>
    </row>
    <row r="182" spans="1:12" x14ac:dyDescent="0.2">
      <c r="A182" s="310" t="s">
        <v>211</v>
      </c>
      <c r="B182" s="319"/>
      <c r="C182" s="319"/>
      <c r="D182" s="232" t="s">
        <v>212</v>
      </c>
      <c r="E182" s="301" t="s">
        <v>212</v>
      </c>
      <c r="F182" s="232" t="s">
        <v>153</v>
      </c>
      <c r="G182" s="86"/>
      <c r="H182" s="149"/>
      <c r="I182" s="73"/>
      <c r="J182" s="73"/>
      <c r="K182" s="73"/>
      <c r="L182" s="73"/>
    </row>
    <row r="183" spans="1:12" ht="15.75" x14ac:dyDescent="0.25">
      <c r="A183" s="8"/>
      <c r="B183" s="8"/>
      <c r="C183" s="8"/>
      <c r="D183" s="8"/>
      <c r="E183" s="60"/>
      <c r="F183" s="86"/>
      <c r="G183" s="149"/>
      <c r="H183" s="149"/>
      <c r="I183" s="73"/>
      <c r="J183" s="73"/>
      <c r="K183" s="73"/>
      <c r="L183" s="73"/>
    </row>
    <row r="184" spans="1:12" ht="15.75" x14ac:dyDescent="0.25">
      <c r="A184" s="9"/>
      <c r="D184" s="9"/>
      <c r="E184" s="62" t="s">
        <v>153</v>
      </c>
      <c r="F184" s="10"/>
      <c r="G184" s="73"/>
      <c r="H184" s="150"/>
      <c r="I184" s="73"/>
      <c r="J184" s="73"/>
      <c r="K184" s="73"/>
      <c r="L184" s="73"/>
    </row>
    <row r="185" spans="1:12" ht="15.75" x14ac:dyDescent="0.25">
      <c r="A185" s="9"/>
      <c r="D185" s="9"/>
      <c r="E185" s="62"/>
      <c r="F185" s="10"/>
      <c r="G185" s="73"/>
      <c r="H185" s="150"/>
      <c r="I185" s="73"/>
      <c r="J185" s="73"/>
      <c r="K185" s="73"/>
      <c r="L185" s="73"/>
    </row>
    <row r="186" spans="1:12" ht="15.75" x14ac:dyDescent="0.25">
      <c r="A186" s="9"/>
      <c r="C186" s="62"/>
      <c r="D186" s="62"/>
      <c r="E186" s="18"/>
      <c r="F186" s="125"/>
      <c r="G186" s="151"/>
      <c r="H186" s="152"/>
      <c r="I186" s="73"/>
      <c r="J186" s="73"/>
      <c r="K186" s="73"/>
      <c r="L186" s="73"/>
    </row>
    <row r="187" spans="1:12" ht="15.75" x14ac:dyDescent="0.25">
      <c r="A187" s="9"/>
      <c r="C187" s="241" t="s">
        <v>223</v>
      </c>
      <c r="D187" s="62"/>
      <c r="E187" s="62"/>
      <c r="F187" s="62"/>
      <c r="G187" s="153"/>
      <c r="H187" s="151"/>
      <c r="I187" s="73"/>
      <c r="J187" s="73"/>
      <c r="K187" s="73"/>
      <c r="L187" s="73"/>
    </row>
    <row r="188" spans="1:12" x14ac:dyDescent="0.2">
      <c r="A188" s="59"/>
      <c r="C188" s="241" t="s">
        <v>225</v>
      </c>
      <c r="D188" s="59"/>
      <c r="E188" s="126"/>
      <c r="F188" s="59"/>
      <c r="G188" s="152"/>
      <c r="H188" s="151"/>
      <c r="I188" s="73"/>
      <c r="J188" s="73"/>
      <c r="K188" s="73"/>
      <c r="L188" s="73"/>
    </row>
    <row r="189" spans="1:12" x14ac:dyDescent="0.2">
      <c r="C189" s="241" t="s">
        <v>224</v>
      </c>
      <c r="G189" s="73"/>
      <c r="H189" s="73"/>
      <c r="I189" s="73"/>
      <c r="J189" s="73"/>
      <c r="K189" s="73"/>
      <c r="L189" s="73"/>
    </row>
    <row r="190" spans="1:12" x14ac:dyDescent="0.2">
      <c r="G190" s="73"/>
      <c r="H190" s="73"/>
      <c r="I190" s="73"/>
      <c r="J190" s="73"/>
      <c r="K190" s="73"/>
      <c r="L190" s="73"/>
    </row>
    <row r="191" spans="1:12" x14ac:dyDescent="0.2">
      <c r="G191" s="73"/>
      <c r="H191" s="73"/>
      <c r="I191" s="73"/>
      <c r="J191" s="73"/>
      <c r="K191" s="73"/>
      <c r="L191" s="73"/>
    </row>
    <row r="192" spans="1:12" x14ac:dyDescent="0.2">
      <c r="G192" s="73"/>
      <c r="H192" s="73"/>
      <c r="I192" s="73"/>
      <c r="J192" s="73"/>
      <c r="K192" s="73"/>
      <c r="L192" s="73"/>
    </row>
    <row r="193" spans="7:12" x14ac:dyDescent="0.2">
      <c r="G193" s="73"/>
      <c r="H193" s="73"/>
      <c r="I193" s="73"/>
      <c r="J193" s="73"/>
      <c r="K193" s="73"/>
      <c r="L193" s="73"/>
    </row>
    <row r="194" spans="7:12" x14ac:dyDescent="0.2">
      <c r="G194" s="73"/>
      <c r="H194" s="73"/>
      <c r="I194" s="73"/>
      <c r="J194" s="73"/>
      <c r="K194" s="73"/>
      <c r="L194" s="73"/>
    </row>
    <row r="195" spans="7:12" x14ac:dyDescent="0.2">
      <c r="G195" s="73"/>
      <c r="H195" s="73"/>
      <c r="I195" s="73"/>
      <c r="J195" s="73"/>
      <c r="K195" s="73"/>
      <c r="L195" s="73"/>
    </row>
    <row r="196" spans="7:12" x14ac:dyDescent="0.2">
      <c r="G196" s="73"/>
      <c r="H196" s="73"/>
      <c r="I196" s="73"/>
      <c r="J196" s="73"/>
      <c r="K196" s="73"/>
      <c r="L196" s="73"/>
    </row>
    <row r="197" spans="7:12" x14ac:dyDescent="0.2">
      <c r="G197" s="73"/>
      <c r="H197" s="73"/>
      <c r="I197" s="73"/>
      <c r="J197" s="73"/>
      <c r="K197" s="73"/>
      <c r="L197" s="73"/>
    </row>
    <row r="198" spans="7:12" x14ac:dyDescent="0.2">
      <c r="G198" s="73"/>
      <c r="H198" s="73"/>
      <c r="I198" s="73"/>
      <c r="J198" s="73"/>
      <c r="K198" s="73"/>
      <c r="L198" s="73"/>
    </row>
    <row r="199" spans="7:12" x14ac:dyDescent="0.2">
      <c r="G199" s="73"/>
      <c r="H199" s="73"/>
      <c r="I199" s="73"/>
      <c r="J199" s="73"/>
      <c r="K199" s="73"/>
      <c r="L199" s="73"/>
    </row>
    <row r="200" spans="7:12" x14ac:dyDescent="0.2">
      <c r="G200" s="73"/>
      <c r="H200" s="73"/>
      <c r="I200" s="73"/>
      <c r="J200" s="73"/>
      <c r="K200" s="73"/>
      <c r="L200" s="73"/>
    </row>
    <row r="201" spans="7:12" x14ac:dyDescent="0.2">
      <c r="G201" s="73"/>
      <c r="H201" s="73"/>
      <c r="I201" s="73"/>
      <c r="J201" s="73"/>
      <c r="K201" s="73"/>
      <c r="L201" s="73"/>
    </row>
    <row r="202" spans="7:12" x14ac:dyDescent="0.2">
      <c r="G202" s="73"/>
      <c r="H202" s="73"/>
      <c r="I202" s="73"/>
      <c r="J202" s="73"/>
      <c r="K202" s="73"/>
      <c r="L202" s="73"/>
    </row>
    <row r="203" spans="7:12" x14ac:dyDescent="0.2">
      <c r="G203" s="73"/>
      <c r="H203" s="73"/>
      <c r="I203" s="73"/>
      <c r="J203" s="73"/>
      <c r="K203" s="73"/>
      <c r="L203" s="73"/>
    </row>
    <row r="204" spans="7:12" x14ac:dyDescent="0.2">
      <c r="G204" s="73"/>
      <c r="H204" s="73"/>
      <c r="I204" s="73"/>
      <c r="J204" s="73"/>
      <c r="K204" s="73"/>
      <c r="L204" s="73"/>
    </row>
    <row r="205" spans="7:12" x14ac:dyDescent="0.2">
      <c r="G205" s="73"/>
      <c r="H205" s="73"/>
      <c r="I205" s="73"/>
      <c r="J205" s="73"/>
      <c r="K205" s="73"/>
      <c r="L205" s="73"/>
    </row>
    <row r="206" spans="7:12" x14ac:dyDescent="0.2">
      <c r="G206" s="73"/>
      <c r="H206" s="73"/>
      <c r="I206" s="73"/>
      <c r="J206" s="73"/>
      <c r="K206" s="73"/>
      <c r="L206" s="73"/>
    </row>
    <row r="207" spans="7:12" x14ac:dyDescent="0.2">
      <c r="G207" s="73"/>
      <c r="H207" s="73"/>
      <c r="I207" s="73"/>
      <c r="J207" s="73"/>
      <c r="K207" s="73"/>
      <c r="L207" s="73"/>
    </row>
    <row r="208" spans="7:12" x14ac:dyDescent="0.2">
      <c r="G208" s="73"/>
      <c r="H208" s="73"/>
      <c r="I208" s="73"/>
      <c r="J208" s="73"/>
      <c r="K208" s="73"/>
      <c r="L208" s="73"/>
    </row>
    <row r="209" spans="7:12" x14ac:dyDescent="0.2">
      <c r="G209" s="73"/>
      <c r="H209" s="73"/>
      <c r="I209" s="73"/>
      <c r="J209" s="73"/>
      <c r="K209" s="73"/>
      <c r="L209" s="73"/>
    </row>
    <row r="210" spans="7:12" x14ac:dyDescent="0.2">
      <c r="G210" s="73"/>
      <c r="H210" s="73"/>
      <c r="I210" s="73"/>
      <c r="J210" s="73"/>
      <c r="K210" s="73"/>
      <c r="L210" s="73"/>
    </row>
    <row r="211" spans="7:12" x14ac:dyDescent="0.2">
      <c r="G211" s="73"/>
      <c r="H211" s="73"/>
      <c r="I211" s="73"/>
      <c r="J211" s="73"/>
      <c r="K211" s="73"/>
      <c r="L211" s="73"/>
    </row>
    <row r="212" spans="7:12" x14ac:dyDescent="0.2">
      <c r="G212" s="73"/>
      <c r="H212" s="73"/>
      <c r="I212" s="73"/>
      <c r="J212" s="73"/>
      <c r="K212" s="73"/>
      <c r="L212" s="73"/>
    </row>
    <row r="213" spans="7:12" x14ac:dyDescent="0.2">
      <c r="G213" s="73"/>
      <c r="H213" s="73"/>
      <c r="I213" s="73"/>
      <c r="J213" s="73"/>
      <c r="K213" s="73"/>
      <c r="L213" s="73"/>
    </row>
    <row r="214" spans="7:12" x14ac:dyDescent="0.2">
      <c r="G214" s="73"/>
      <c r="H214" s="73"/>
      <c r="I214" s="73"/>
      <c r="J214" s="73"/>
      <c r="K214" s="73"/>
      <c r="L214" s="73"/>
    </row>
    <row r="215" spans="7:12" x14ac:dyDescent="0.2">
      <c r="G215" s="73"/>
      <c r="H215" s="73"/>
      <c r="I215" s="73"/>
      <c r="J215" s="73"/>
      <c r="K215" s="73"/>
      <c r="L215" s="73"/>
    </row>
    <row r="216" spans="7:12" x14ac:dyDescent="0.2">
      <c r="G216" s="73"/>
      <c r="H216" s="73"/>
      <c r="I216" s="73"/>
      <c r="J216" s="73"/>
      <c r="K216" s="73"/>
      <c r="L216" s="73"/>
    </row>
    <row r="217" spans="7:12" x14ac:dyDescent="0.2">
      <c r="G217" s="73"/>
      <c r="H217" s="73"/>
      <c r="I217" s="73"/>
      <c r="J217" s="73"/>
      <c r="K217" s="73"/>
      <c r="L217" s="73"/>
    </row>
    <row r="218" spans="7:12" x14ac:dyDescent="0.2">
      <c r="G218" s="73"/>
      <c r="H218" s="73"/>
      <c r="I218" s="73"/>
      <c r="J218" s="73"/>
      <c r="K218" s="73"/>
      <c r="L218" s="73"/>
    </row>
    <row r="219" spans="7:12" x14ac:dyDescent="0.2">
      <c r="G219" s="73"/>
      <c r="H219" s="73"/>
      <c r="I219" s="73"/>
      <c r="J219" s="73"/>
      <c r="K219" s="73"/>
      <c r="L219" s="73"/>
    </row>
    <row r="220" spans="7:12" x14ac:dyDescent="0.2">
      <c r="G220" s="73"/>
      <c r="H220" s="73"/>
      <c r="I220" s="73"/>
      <c r="J220" s="73"/>
      <c r="K220" s="73"/>
      <c r="L220" s="73"/>
    </row>
    <row r="221" spans="7:12" x14ac:dyDescent="0.2">
      <c r="G221" s="73"/>
      <c r="H221" s="73"/>
      <c r="I221" s="73"/>
      <c r="J221" s="73"/>
      <c r="K221" s="73"/>
      <c r="L221" s="73"/>
    </row>
    <row r="222" spans="7:12" x14ac:dyDescent="0.2">
      <c r="G222" s="73"/>
      <c r="H222" s="73"/>
      <c r="I222" s="73"/>
      <c r="J222" s="73"/>
      <c r="K222" s="73"/>
      <c r="L222" s="73"/>
    </row>
    <row r="223" spans="7:12" x14ac:dyDescent="0.2">
      <c r="G223" s="73"/>
      <c r="H223" s="73"/>
      <c r="I223" s="73"/>
      <c r="J223" s="73"/>
      <c r="K223" s="73"/>
      <c r="L223" s="73"/>
    </row>
    <row r="224" spans="7:12" x14ac:dyDescent="0.2">
      <c r="G224" s="73"/>
      <c r="H224" s="73"/>
      <c r="I224" s="73"/>
      <c r="J224" s="73"/>
      <c r="K224" s="73"/>
      <c r="L224" s="73"/>
    </row>
    <row r="225" spans="7:12" x14ac:dyDescent="0.2">
      <c r="G225" s="73"/>
      <c r="H225" s="73"/>
      <c r="I225" s="73"/>
      <c r="J225" s="73"/>
      <c r="K225" s="73"/>
      <c r="L225" s="73"/>
    </row>
    <row r="226" spans="7:12" x14ac:dyDescent="0.2">
      <c r="G226" s="73"/>
      <c r="H226" s="73"/>
      <c r="I226" s="73"/>
      <c r="J226" s="73"/>
      <c r="K226" s="73"/>
      <c r="L226" s="73"/>
    </row>
    <row r="227" spans="7:12" x14ac:dyDescent="0.2">
      <c r="G227" s="73"/>
      <c r="H227" s="73"/>
      <c r="I227" s="73"/>
      <c r="J227" s="73"/>
      <c r="K227" s="73"/>
      <c r="L227" s="73"/>
    </row>
    <row r="228" spans="7:12" x14ac:dyDescent="0.2">
      <c r="G228" s="73"/>
      <c r="H228" s="73"/>
      <c r="I228" s="73"/>
      <c r="J228" s="73"/>
      <c r="K228" s="73"/>
      <c r="L228" s="73"/>
    </row>
    <row r="229" spans="7:12" x14ac:dyDescent="0.2">
      <c r="G229" s="73"/>
      <c r="H229" s="73"/>
      <c r="I229" s="73"/>
      <c r="J229" s="73"/>
      <c r="K229" s="73"/>
      <c r="L229" s="73"/>
    </row>
    <row r="230" spans="7:12" x14ac:dyDescent="0.2">
      <c r="G230" s="73"/>
      <c r="H230" s="73"/>
      <c r="I230" s="73"/>
      <c r="J230" s="73"/>
      <c r="K230" s="73"/>
      <c r="L230" s="73"/>
    </row>
    <row r="231" spans="7:12" x14ac:dyDescent="0.2">
      <c r="G231" s="73"/>
      <c r="H231" s="73"/>
      <c r="I231" s="73"/>
      <c r="J231" s="73"/>
      <c r="K231" s="73"/>
      <c r="L231" s="73"/>
    </row>
    <row r="232" spans="7:12" x14ac:dyDescent="0.2">
      <c r="G232" s="73"/>
      <c r="H232" s="73"/>
      <c r="I232" s="73"/>
      <c r="J232" s="73"/>
      <c r="K232" s="73"/>
      <c r="L232" s="73"/>
    </row>
    <row r="233" spans="7:12" x14ac:dyDescent="0.2">
      <c r="G233" s="73"/>
      <c r="H233" s="73"/>
      <c r="I233" s="73"/>
      <c r="J233" s="73"/>
      <c r="K233" s="73"/>
      <c r="L233" s="73"/>
    </row>
    <row r="234" spans="7:12" x14ac:dyDescent="0.2">
      <c r="G234" s="73"/>
      <c r="H234" s="73"/>
      <c r="I234" s="73"/>
      <c r="J234" s="73"/>
      <c r="K234" s="73"/>
      <c r="L234" s="73"/>
    </row>
    <row r="235" spans="7:12" x14ac:dyDescent="0.2">
      <c r="G235" s="73"/>
      <c r="H235" s="73"/>
      <c r="I235" s="73"/>
      <c r="J235" s="73"/>
      <c r="K235" s="73"/>
      <c r="L235" s="73"/>
    </row>
    <row r="236" spans="7:12" x14ac:dyDescent="0.2">
      <c r="G236" s="73"/>
      <c r="H236" s="73"/>
      <c r="I236" s="73"/>
      <c r="J236" s="73"/>
      <c r="K236" s="73"/>
      <c r="L236" s="73"/>
    </row>
    <row r="237" spans="7:12" x14ac:dyDescent="0.2">
      <c r="G237" s="73"/>
      <c r="H237" s="73"/>
      <c r="I237" s="73"/>
      <c r="J237" s="73"/>
      <c r="K237" s="73"/>
      <c r="L237" s="73"/>
    </row>
    <row r="238" spans="7:12" x14ac:dyDescent="0.2">
      <c r="G238" s="73"/>
      <c r="H238" s="73"/>
      <c r="I238" s="73"/>
      <c r="J238" s="73"/>
      <c r="K238" s="73"/>
      <c r="L238" s="73"/>
    </row>
    <row r="239" spans="7:12" x14ac:dyDescent="0.2">
      <c r="G239" s="73"/>
      <c r="H239" s="73"/>
      <c r="I239" s="73"/>
      <c r="J239" s="73"/>
      <c r="K239" s="73"/>
      <c r="L239" s="73"/>
    </row>
    <row r="240" spans="7:12" x14ac:dyDescent="0.2">
      <c r="G240" s="73"/>
      <c r="H240" s="73"/>
      <c r="I240" s="73"/>
      <c r="J240" s="73"/>
      <c r="K240" s="73"/>
      <c r="L240" s="73"/>
    </row>
    <row r="241" spans="7:12" x14ac:dyDescent="0.2">
      <c r="G241" s="73"/>
      <c r="H241" s="73"/>
      <c r="I241" s="73"/>
      <c r="J241" s="73"/>
      <c r="K241" s="73"/>
      <c r="L241" s="73"/>
    </row>
    <row r="242" spans="7:12" x14ac:dyDescent="0.2">
      <c r="G242" s="73"/>
      <c r="H242" s="73"/>
      <c r="I242" s="73"/>
      <c r="J242" s="73"/>
      <c r="K242" s="73"/>
      <c r="L242" s="73"/>
    </row>
    <row r="243" spans="7:12" x14ac:dyDescent="0.2">
      <c r="G243" s="73"/>
      <c r="H243" s="73"/>
      <c r="I243" s="73"/>
      <c r="J243" s="73"/>
      <c r="K243" s="73"/>
      <c r="L243" s="73"/>
    </row>
    <row r="244" spans="7:12" x14ac:dyDescent="0.2">
      <c r="G244" s="73"/>
      <c r="H244" s="73"/>
      <c r="I244" s="73"/>
      <c r="J244" s="73"/>
      <c r="K244" s="73"/>
      <c r="L244" s="73"/>
    </row>
    <row r="245" spans="7:12" x14ac:dyDescent="0.2">
      <c r="G245" s="73"/>
      <c r="H245" s="73"/>
      <c r="I245" s="73"/>
      <c r="J245" s="73"/>
      <c r="K245" s="73"/>
      <c r="L245" s="73"/>
    </row>
    <row r="246" spans="7:12" x14ac:dyDescent="0.2">
      <c r="G246" s="73"/>
      <c r="H246" s="73"/>
      <c r="I246" s="73"/>
      <c r="J246" s="73"/>
      <c r="K246" s="73"/>
      <c r="L246" s="73"/>
    </row>
    <row r="247" spans="7:12" x14ac:dyDescent="0.2">
      <c r="G247" s="73"/>
      <c r="H247" s="73"/>
      <c r="I247" s="73"/>
      <c r="J247" s="73"/>
      <c r="K247" s="73"/>
      <c r="L247" s="73"/>
    </row>
    <row r="248" spans="7:12" x14ac:dyDescent="0.2">
      <c r="G248" s="73"/>
      <c r="H248" s="73"/>
      <c r="I248" s="73"/>
      <c r="J248" s="73"/>
      <c r="K248" s="73"/>
      <c r="L248" s="73"/>
    </row>
    <row r="249" spans="7:12" x14ac:dyDescent="0.2">
      <c r="G249" s="73"/>
      <c r="H249" s="73"/>
      <c r="I249" s="73"/>
      <c r="J249" s="73"/>
      <c r="K249" s="73"/>
      <c r="L249" s="73"/>
    </row>
    <row r="250" spans="7:12" x14ac:dyDescent="0.2">
      <c r="G250" s="73"/>
      <c r="H250" s="73"/>
      <c r="I250" s="73"/>
      <c r="J250" s="73"/>
      <c r="K250" s="73"/>
      <c r="L250" s="73"/>
    </row>
    <row r="251" spans="7:12" x14ac:dyDescent="0.2">
      <c r="G251" s="73"/>
      <c r="H251" s="73"/>
      <c r="I251" s="73"/>
      <c r="J251" s="73"/>
      <c r="K251" s="73"/>
      <c r="L251" s="73"/>
    </row>
  </sheetData>
  <mergeCells count="4">
    <mergeCell ref="A1:E1"/>
    <mergeCell ref="A182:C182"/>
    <mergeCell ref="B30:C30"/>
    <mergeCell ref="D30:E30"/>
  </mergeCells>
  <phoneticPr fontId="35" type="noConversion"/>
  <pageMargins left="0.83" right="0.75" top="0.4" bottom="0.79" header="0.18" footer="0.511811024"/>
  <pageSetup paperSize="9" scale="89" fitToHeight="5" orientation="portrait" horizontalDpi="4294967292" verticalDpi="300" r:id="rId1"/>
  <headerFooter alignWithMargins="0"/>
  <rowBreaks count="2" manualBreakCount="2">
    <brk id="72" max="4" man="1"/>
    <brk id="133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carat</vt:lpstr>
      <vt:lpstr>SITPAT</vt:lpstr>
      <vt:lpstr>ERESULT</vt:lpstr>
      <vt:lpstr>EEPN </vt:lpstr>
      <vt:lpstr>EFE</vt:lpstr>
      <vt:lpstr>NOTAS</vt:lpstr>
      <vt:lpstr>Hoja1</vt:lpstr>
      <vt:lpstr>carat!Área_de_impresión</vt:lpstr>
      <vt:lpstr>EFE!Área_de_impresión</vt:lpstr>
      <vt:lpstr>ERESULT!Área_de_impresión</vt:lpstr>
      <vt:lpstr>NOTAS!Área_de_impresión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 Caroicar C.</dc:creator>
  <cp:lastModifiedBy>RIVANET</cp:lastModifiedBy>
  <cp:lastPrinted>2019-02-22T17:04:04Z</cp:lastPrinted>
  <dcterms:created xsi:type="dcterms:W3CDTF">1997-07-26T07:17:22Z</dcterms:created>
  <dcterms:modified xsi:type="dcterms:W3CDTF">2019-10-17T22:24:52Z</dcterms:modified>
</cp:coreProperties>
</file>